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Y:\DADOS-GESTÃO\CARGOS E SALÁRIOS\TABELAS SALARIAIS  a partir de 2005\2024\2009\"/>
    </mc:Choice>
  </mc:AlternateContent>
  <xr:revisionPtr revIDLastSave="0" documentId="13_ncr:1_{9825B47A-98ED-4AF3-A8F1-A31BAEDB5321}" xr6:coauthVersionLast="47" xr6:coauthVersionMax="47" xr10:uidLastSave="{00000000-0000-0000-0000-000000000000}"/>
  <bookViews>
    <workbookView xWindow="-120" yWindow="-120" windowWidth="29040" windowHeight="15840" tabRatio="777" activeTab="4" xr2:uid="{00000000-000D-0000-FFFF-FFFF00000000}"/>
  </bookViews>
  <sheets>
    <sheet name="2020" sheetId="15" r:id="rId1"/>
    <sheet name="2021" sheetId="16" r:id="rId2"/>
    <sheet name="2022" sheetId="17" r:id="rId3"/>
    <sheet name="2023" sheetId="18" r:id="rId4"/>
    <sheet name="2024" sheetId="19" r:id="rId5"/>
  </sheets>
  <definedNames>
    <definedName name="_xlnm.Print_Area" localSheetId="0">'2020'!$A$1:$L$32</definedName>
    <definedName name="_xlnm.Print_Area" localSheetId="1">'2021'!$A$1:$L$32</definedName>
    <definedName name="_xlnm.Print_Area" localSheetId="2">'2022'!$A$1:$L$32</definedName>
    <definedName name="_xlnm.Print_Area" localSheetId="3">'2023'!$A$1:$L$32</definedName>
    <definedName name="_xlnm.Print_Area" localSheetId="4">'2024'!$A$1:$L$32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9" l="1"/>
  <c r="K13" i="19"/>
  <c r="K14" i="19"/>
  <c r="K15" i="19"/>
  <c r="K16" i="19"/>
  <c r="K17" i="19"/>
  <c r="K18" i="19"/>
  <c r="K19" i="19"/>
  <c r="K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12" i="19"/>
  <c r="C31" i="19"/>
  <c r="C12" i="17"/>
  <c r="C12" i="18" s="1"/>
  <c r="C31" i="18" s="1"/>
  <c r="C13" i="17" l="1"/>
  <c r="C13" i="18" s="1"/>
  <c r="C14" i="17"/>
  <c r="C15" i="17"/>
  <c r="C16" i="17"/>
  <c r="C16" i="18" s="1"/>
  <c r="C17" i="17"/>
  <c r="C18" i="17"/>
  <c r="C18" i="18" s="1"/>
  <c r="C19" i="17"/>
  <c r="C19" i="18" s="1"/>
  <c r="C20" i="17"/>
  <c r="C21" i="17"/>
  <c r="C21" i="18" s="1"/>
  <c r="C22" i="17"/>
  <c r="C22" i="18" s="1"/>
  <c r="C23" i="17"/>
  <c r="C23" i="18" s="1"/>
  <c r="C24" i="17"/>
  <c r="C24" i="18" s="1"/>
  <c r="E13" i="17"/>
  <c r="E14" i="17"/>
  <c r="E14" i="18" s="1"/>
  <c r="E15" i="17"/>
  <c r="E16" i="17"/>
  <c r="E16" i="18" s="1"/>
  <c r="E17" i="17"/>
  <c r="E17" i="18" s="1"/>
  <c r="E18" i="17"/>
  <c r="E19" i="17"/>
  <c r="E20" i="17"/>
  <c r="E21" i="17"/>
  <c r="E21" i="18" s="1"/>
  <c r="E22" i="17"/>
  <c r="E23" i="17"/>
  <c r="E23" i="18" s="1"/>
  <c r="E24" i="17"/>
  <c r="E24" i="18" s="1"/>
  <c r="E12" i="17"/>
  <c r="E12" i="18" s="1"/>
  <c r="K13" i="17"/>
  <c r="K13" i="18" s="1"/>
  <c r="K14" i="17"/>
  <c r="K14" i="18" s="1"/>
  <c r="K15" i="17"/>
  <c r="K15" i="18" s="1"/>
  <c r="K16" i="17"/>
  <c r="K17" i="17"/>
  <c r="K17" i="18" s="1"/>
  <c r="K18" i="17"/>
  <c r="K18" i="18" s="1"/>
  <c r="K19" i="17"/>
  <c r="K19" i="18" s="1"/>
  <c r="K12" i="17"/>
  <c r="K12" i="18" s="1"/>
  <c r="I13" i="17"/>
  <c r="I13" i="18" s="1"/>
  <c r="I14" i="17"/>
  <c r="I14" i="18" s="1"/>
  <c r="I15" i="17"/>
  <c r="I15" i="18" s="1"/>
  <c r="I16" i="17"/>
  <c r="I17" i="17"/>
  <c r="I17" i="18" s="1"/>
  <c r="I18" i="17"/>
  <c r="I18" i="18" s="1"/>
  <c r="I19" i="17"/>
  <c r="I20" i="17"/>
  <c r="I20" i="18" s="1"/>
  <c r="I21" i="17"/>
  <c r="I21" i="18" s="1"/>
  <c r="I22" i="17"/>
  <c r="I22" i="18" s="1"/>
  <c r="I23" i="17"/>
  <c r="I24" i="17"/>
  <c r="I24" i="18" s="1"/>
  <c r="I12" i="17"/>
  <c r="G12" i="17"/>
  <c r="G13" i="17"/>
  <c r="G14" i="17"/>
  <c r="G14" i="18" s="1"/>
  <c r="G15" i="17"/>
  <c r="G17" i="17"/>
  <c r="G18" i="17"/>
  <c r="G18" i="18" s="1"/>
  <c r="G19" i="17"/>
  <c r="G20" i="17"/>
  <c r="G20" i="18" s="1"/>
  <c r="G21" i="17"/>
  <c r="G21" i="18" s="1"/>
  <c r="G22" i="17"/>
  <c r="G22" i="18" s="1"/>
  <c r="G23" i="17"/>
  <c r="G24" i="17"/>
  <c r="G16" i="17"/>
  <c r="G16" i="18" s="1"/>
  <c r="C31" i="17" l="1"/>
  <c r="C31" i="16" l="1"/>
  <c r="C31" i="15"/>
</calcChain>
</file>

<file path=xl/sharedStrings.xml><?xml version="1.0" encoding="utf-8"?>
<sst xmlns="http://schemas.openxmlformats.org/spreadsheetml/2006/main" count="88" uniqueCount="26">
  <si>
    <t>SALÁRIO</t>
  </si>
  <si>
    <t>DEGRAU</t>
  </si>
  <si>
    <t>R$</t>
  </si>
  <si>
    <t>SALÁRIO NORMATIVO:</t>
  </si>
  <si>
    <t>ÍNDICE</t>
  </si>
  <si>
    <t>TABELA SALARIAL PCSC 2009</t>
  </si>
  <si>
    <t>Diminuição da quantidade de degraus salariais em razão da aplicação do teto constitucional  de R$ 33.763,00 (até nov 2018)</t>
  </si>
  <si>
    <t>Quantidade de degraus salariais estabelecida até o limite da aplicação do teto constitucional  de R$ 39.293,32</t>
  </si>
  <si>
    <t>teto 2020</t>
  </si>
  <si>
    <t>Reajuste da tabela salarial conforme variação do índice do INPC de maio/19 a abril/20 - vigência a partir de 1º de novembro de 2020</t>
  </si>
  <si>
    <t xml:space="preserve">Índice   2,46    % </t>
  </si>
  <si>
    <t xml:space="preserve">(um mil, novecentros e trinta reais e noventa centavos) </t>
  </si>
  <si>
    <t>Reajuste da tabela salarial conforme variação do índice do INPC de maio/20 a abril/21 - vigência a partir de 1º de maio de 2021</t>
  </si>
  <si>
    <t xml:space="preserve">Índice   7,5911   % </t>
  </si>
  <si>
    <t xml:space="preserve">(dois mil e setenta e sete reais e quarenta e oito centavos) </t>
  </si>
  <si>
    <t>Reajuste da tabela salarial conforme variação do índice do INPC de maio/21 a abril/22 - vigência a partir de 1º de maio de 2022</t>
  </si>
  <si>
    <t>Quantidade de degraus salariais estabelecida até o limite da aplicação do teto constitucional  de R$ 39.293,32, tabela vigente portanto somente até o degrau 60</t>
  </si>
  <si>
    <t xml:space="preserve">(dois mil, trezentos e trinta e seis reais e cinquenta e quatro centavos) </t>
  </si>
  <si>
    <t>Índice   12,4655%</t>
  </si>
  <si>
    <t>Índice   3,8343%</t>
  </si>
  <si>
    <t>Reajuste da tabela salarial conforme variação do índice do INPC de maio/22 a abril/23 - vigência a partir de 1º de maio de 2023</t>
  </si>
  <si>
    <t>Quantidade de degraus salariais estabelecida até o limite da aplicação do teto constitucional  de R$ R$ 41.650,92, tabela vigente portanto somente até o degrau 60</t>
  </si>
  <si>
    <t xml:space="preserve">(dois mil, quatrocentos e vinte e seis reais e quatro centavos) </t>
  </si>
  <si>
    <t>Reajuste da tabela salarial conforme variação do índice do INPC de maio/23 a abril/24 - vigência a partir de 1º de maio de 2024</t>
  </si>
  <si>
    <t>Índice   3,2328%</t>
  </si>
  <si>
    <t>Quantidade de degraus salariais estabelecida até o limite da aplicação do teto constitucional  de R$ 44.008,52, tabela vigente portanto somente até o degrau 61.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</si>
</sst>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.0000000"/>
    <numFmt numFmtId="165" formatCode="0.00000000"/>
  </numFmts>
  <fonts count="16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i/>
      <u/>
      <sz val="12"/>
      <color indexed="18"/>
      <name val="Arial"/>
      <family val="2"/>
    </font>
    <font>
      <i/>
      <u/>
      <sz val="12"/>
      <color indexed="18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4"/>
      <color rgb="FF000000"/>
      <name val="Times New Roman"/>
      <family val="1"/>
    </font>
    <font>
      <sz val="9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1" fillId="0" borderId="8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0" applyNumberFormat="1" applyFont="1"/>
    <xf numFmtId="1" fontId="6" fillId="0" borderId="0" xfId="0" applyNumberFormat="1" applyFont="1" applyAlignment="1">
      <alignment horizontal="center" wrapText="1"/>
    </xf>
    <xf numFmtId="4" fontId="6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9" fillId="0" borderId="0" xfId="0" applyNumberFormat="1" applyFont="1" applyAlignment="1">
      <alignment horizontal="left"/>
    </xf>
    <xf numFmtId="44" fontId="10" fillId="0" borderId="0" xfId="1" applyFont="1"/>
    <xf numFmtId="0" fontId="2" fillId="0" borderId="15" xfId="0" applyFont="1" applyBorder="1"/>
    <xf numFmtId="0" fontId="2" fillId="0" borderId="12" xfId="0" applyFont="1" applyBorder="1"/>
    <xf numFmtId="0" fontId="11" fillId="0" borderId="0" xfId="0" applyFont="1"/>
    <xf numFmtId="1" fontId="9" fillId="0" borderId="5" xfId="0" applyNumberFormat="1" applyFont="1" applyBorder="1" applyAlignment="1">
      <alignment horizontal="center"/>
    </xf>
    <xf numFmtId="4" fontId="9" fillId="0" borderId="8" xfId="0" applyNumberFormat="1" applyFont="1" applyBorder="1" applyAlignment="1">
      <alignment horizontal="center"/>
    </xf>
    <xf numFmtId="44" fontId="10" fillId="0" borderId="0" xfId="1" applyFont="1" applyBorder="1"/>
    <xf numFmtId="165" fontId="1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4" fontId="13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/>
    <xf numFmtId="0" fontId="1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1" fontId="9" fillId="3" borderId="9" xfId="0" applyNumberFormat="1" applyFont="1" applyFill="1" applyBorder="1" applyAlignment="1">
      <alignment horizontal="center"/>
    </xf>
    <xf numFmtId="1" fontId="9" fillId="3" borderId="10" xfId="0" applyNumberFormat="1" applyFont="1" applyFill="1" applyBorder="1" applyAlignment="1">
      <alignment horizontal="center"/>
    </xf>
    <xf numFmtId="1" fontId="9" fillId="3" borderId="13" xfId="0" applyNumberFormat="1" applyFont="1" applyFill="1" applyBorder="1" applyAlignment="1">
      <alignment horizontal="center"/>
    </xf>
    <xf numFmtId="1" fontId="9" fillId="3" borderId="14" xfId="0" applyNumberFormat="1" applyFont="1" applyFill="1" applyBorder="1" applyAlignment="1">
      <alignment horizontal="center"/>
    </xf>
    <xf numFmtId="1" fontId="9" fillId="3" borderId="11" xfId="0" applyNumberFormat="1" applyFont="1" applyFill="1" applyBorder="1" applyAlignment="1">
      <alignment horizontal="center"/>
    </xf>
    <xf numFmtId="1" fontId="9" fillId="3" borderId="12" xfId="0" applyNumberFormat="1" applyFont="1" applyFill="1" applyBorder="1" applyAlignment="1">
      <alignment horizontal="center"/>
    </xf>
    <xf numFmtId="1" fontId="9" fillId="3" borderId="16" xfId="0" applyNumberFormat="1" applyFont="1" applyFill="1" applyBorder="1" applyAlignment="1">
      <alignment horizontal="center"/>
    </xf>
    <xf numFmtId="1" fontId="9" fillId="3" borderId="17" xfId="0" applyNumberFormat="1" applyFont="1" applyFill="1" applyBorder="1" applyAlignment="1">
      <alignment horizontal="center"/>
    </xf>
    <xf numFmtId="0" fontId="12" fillId="0" borderId="0" xfId="0" applyFont="1" applyAlignment="1">
      <alignment horizontal="left" wrapText="1"/>
    </xf>
    <xf numFmtId="1" fontId="9" fillId="3" borderId="13" xfId="0" applyNumberFormat="1" applyFont="1" applyFill="1" applyBorder="1" applyAlignment="1"/>
    <xf numFmtId="1" fontId="9" fillId="3" borderId="11" xfId="0" applyNumberFormat="1" applyFont="1" applyFill="1" applyBorder="1" applyAlignment="1"/>
    <xf numFmtId="1" fontId="9" fillId="3" borderId="14" xfId="0" applyNumberFormat="1" applyFont="1" applyFill="1" applyBorder="1" applyAlignment="1"/>
    <xf numFmtId="1" fontId="9" fillId="3" borderId="12" xfId="0" applyNumberFormat="1" applyFont="1" applyFill="1" applyBorder="1" applyAlignme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0</xdr:row>
      <xdr:rowOff>0</xdr:rowOff>
    </xdr:from>
    <xdr:to>
      <xdr:col>6</xdr:col>
      <xdr:colOff>533400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0"/>
          <a:ext cx="7620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762000</xdr:colOff>
      <xdr:row>3</xdr:row>
      <xdr:rowOff>180975</xdr:rowOff>
    </xdr:from>
    <xdr:to>
      <xdr:col>10</xdr:col>
      <xdr:colOff>457200</xdr:colOff>
      <xdr:row>6</xdr:row>
      <xdr:rowOff>182880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386840" y="752475"/>
          <a:ext cx="7330440" cy="57340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300"/>
            </a:lnSpc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SERVIÇO PÚBLICO FEDERAL</a:t>
          </a:r>
        </a:p>
        <a:p>
          <a:pPr algn="ctr" rtl="0">
            <a:lnSpc>
              <a:spcPts val="1200"/>
            </a:lnSpc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CONSELHO REGIONAL DE ENGENHARIA E AGRONOMIA</a:t>
          </a:r>
          <a:endParaRPr lang="pt-BR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100"/>
            </a:lnSpc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DO ESTADO DE SÃO PAULO</a:t>
          </a:r>
        </a:p>
        <a:p>
          <a:pPr algn="ctr" rtl="0">
            <a:defRPr sz="1000"/>
          </a:pPr>
          <a:endParaRPr lang="pt-B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0</xdr:row>
      <xdr:rowOff>0</xdr:rowOff>
    </xdr:from>
    <xdr:to>
      <xdr:col>6</xdr:col>
      <xdr:colOff>533400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0"/>
          <a:ext cx="7620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762000</xdr:colOff>
      <xdr:row>3</xdr:row>
      <xdr:rowOff>180975</xdr:rowOff>
    </xdr:from>
    <xdr:to>
      <xdr:col>10</xdr:col>
      <xdr:colOff>457200</xdr:colOff>
      <xdr:row>6</xdr:row>
      <xdr:rowOff>182880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71600" y="752475"/>
          <a:ext cx="7115175" cy="62103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300"/>
            </a:lnSpc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SERVIÇO PÚBLICO FEDERAL</a:t>
          </a:r>
        </a:p>
        <a:p>
          <a:pPr algn="ctr" rtl="0">
            <a:lnSpc>
              <a:spcPts val="1200"/>
            </a:lnSpc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CONSELHO REGIONAL DE ENGENHARIA E AGRONOMIA</a:t>
          </a:r>
          <a:endParaRPr lang="pt-BR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100"/>
            </a:lnSpc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DO ESTADO DE SÃO PAULO</a:t>
          </a:r>
        </a:p>
        <a:p>
          <a:pPr algn="ctr" rtl="0">
            <a:defRPr sz="1000"/>
          </a:pPr>
          <a:endParaRPr lang="pt-B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0</xdr:row>
      <xdr:rowOff>0</xdr:rowOff>
    </xdr:from>
    <xdr:to>
      <xdr:col>6</xdr:col>
      <xdr:colOff>533400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0"/>
          <a:ext cx="7620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762000</xdr:colOff>
      <xdr:row>3</xdr:row>
      <xdr:rowOff>180975</xdr:rowOff>
    </xdr:from>
    <xdr:to>
      <xdr:col>10</xdr:col>
      <xdr:colOff>457200</xdr:colOff>
      <xdr:row>6</xdr:row>
      <xdr:rowOff>182880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371600" y="752475"/>
          <a:ext cx="7115175" cy="62103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300"/>
            </a:lnSpc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SERVIÇO PÚBLICO FEDERAL</a:t>
          </a:r>
        </a:p>
        <a:p>
          <a:pPr algn="ctr" rtl="0">
            <a:lnSpc>
              <a:spcPts val="1200"/>
            </a:lnSpc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CONSELHO REGIONAL DE ENGENHARIA E AGRONOMIA</a:t>
          </a:r>
          <a:endParaRPr lang="pt-BR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100"/>
            </a:lnSpc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DO ESTADO DE SÃO PAULO</a:t>
          </a:r>
        </a:p>
        <a:p>
          <a:pPr algn="ctr" rtl="0">
            <a:defRPr sz="1000"/>
          </a:pPr>
          <a:endParaRPr lang="pt-BR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0</xdr:row>
      <xdr:rowOff>0</xdr:rowOff>
    </xdr:from>
    <xdr:to>
      <xdr:col>6</xdr:col>
      <xdr:colOff>533400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0"/>
          <a:ext cx="7620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762000</xdr:colOff>
      <xdr:row>3</xdr:row>
      <xdr:rowOff>180975</xdr:rowOff>
    </xdr:from>
    <xdr:to>
      <xdr:col>10</xdr:col>
      <xdr:colOff>457200</xdr:colOff>
      <xdr:row>6</xdr:row>
      <xdr:rowOff>182880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371600" y="752475"/>
          <a:ext cx="7115175" cy="62103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300"/>
            </a:lnSpc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SERVIÇO PÚBLICO FEDERAL</a:t>
          </a:r>
        </a:p>
        <a:p>
          <a:pPr algn="ctr" rtl="0">
            <a:lnSpc>
              <a:spcPts val="1200"/>
            </a:lnSpc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CONSELHO REGIONAL DE ENGENHARIA E AGRONOMIA</a:t>
          </a:r>
          <a:endParaRPr lang="pt-BR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100"/>
            </a:lnSpc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DO ESTADO DE SÃO PAULO</a:t>
          </a:r>
        </a:p>
        <a:p>
          <a:pPr algn="ctr" rtl="0">
            <a:defRPr sz="1000"/>
          </a:pPr>
          <a:endParaRPr lang="pt-BR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0</xdr:row>
      <xdr:rowOff>0</xdr:rowOff>
    </xdr:from>
    <xdr:to>
      <xdr:col>6</xdr:col>
      <xdr:colOff>533400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0946BA-7FF0-4C26-B09F-15D59678C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0"/>
          <a:ext cx="7620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762000</xdr:colOff>
      <xdr:row>3</xdr:row>
      <xdr:rowOff>180975</xdr:rowOff>
    </xdr:from>
    <xdr:to>
      <xdr:col>10</xdr:col>
      <xdr:colOff>457200</xdr:colOff>
      <xdr:row>6</xdr:row>
      <xdr:rowOff>182880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E744C6A-E928-4C7E-94D7-42259796CC8F}"/>
            </a:ext>
          </a:extLst>
        </xdr:cNvPr>
        <xdr:cNvSpPr txBox="1">
          <a:spLocks noChangeArrowheads="1"/>
        </xdr:cNvSpPr>
      </xdr:nvSpPr>
      <xdr:spPr bwMode="auto">
        <a:xfrm>
          <a:off x="1371600" y="752475"/>
          <a:ext cx="7115175" cy="62103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300"/>
            </a:lnSpc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SERVIÇO PÚBLICO FEDERAL</a:t>
          </a:r>
        </a:p>
        <a:p>
          <a:pPr algn="ctr" rtl="0">
            <a:lnSpc>
              <a:spcPts val="1200"/>
            </a:lnSpc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CONSELHO REGIONAL DE ENGENHARIA E AGRONOMIA</a:t>
          </a:r>
          <a:endParaRPr lang="pt-BR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100"/>
            </a:lnSpc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DO ESTADO DE SÃO PAULO</a:t>
          </a:r>
        </a:p>
        <a:p>
          <a:pPr algn="ctr" rtl="0">
            <a:defRPr sz="1000"/>
          </a:pPr>
          <a:endParaRPr lang="pt-BR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W35"/>
  <sheetViews>
    <sheetView view="pageBreakPreview" topLeftCell="A5" zoomScaleNormal="100" zoomScaleSheetLayoutView="100" workbookViewId="0">
      <selection activeCell="I20" sqref="I20"/>
    </sheetView>
  </sheetViews>
  <sheetFormatPr defaultColWidth="9.140625" defaultRowHeight="15" x14ac:dyDescent="0.2"/>
  <cols>
    <col min="1" max="1" width="9.140625" style="2"/>
    <col min="2" max="2" width="12" style="2" customWidth="1"/>
    <col min="3" max="3" width="13.7109375" style="1" customWidth="1"/>
    <col min="4" max="4" width="11.28515625" style="2" bestFit="1" customWidth="1"/>
    <col min="5" max="5" width="13.5703125" style="1" customWidth="1"/>
    <col min="6" max="6" width="11.28515625" style="2" bestFit="1" customWidth="1"/>
    <col min="7" max="7" width="13.7109375" style="1" customWidth="1"/>
    <col min="8" max="8" width="11.28515625" style="2" bestFit="1" customWidth="1"/>
    <col min="9" max="9" width="13.140625" style="1" customWidth="1"/>
    <col min="10" max="10" width="11.28515625" style="2" bestFit="1" customWidth="1"/>
    <col min="11" max="11" width="14" style="1" customWidth="1"/>
    <col min="12" max="12" width="7.28515625" style="2" customWidth="1"/>
    <col min="13" max="13" width="12.140625" style="2" hidden="1" customWidth="1"/>
    <col min="14" max="14" width="3.85546875" style="2" hidden="1" customWidth="1"/>
    <col min="15" max="15" width="10.140625" style="2" hidden="1" customWidth="1"/>
    <col min="16" max="16" width="3.85546875" style="2" hidden="1" customWidth="1"/>
    <col min="17" max="17" width="17.5703125" style="2" hidden="1" customWidth="1"/>
    <col min="18" max="18" width="3.85546875" style="2" hidden="1" customWidth="1"/>
    <col min="19" max="19" width="11.42578125" style="2" hidden="1" customWidth="1"/>
    <col min="20" max="20" width="3.85546875" style="2" hidden="1" customWidth="1"/>
    <col min="21" max="21" width="11.42578125" style="2" hidden="1" customWidth="1"/>
    <col min="22" max="22" width="3.85546875" style="2" hidden="1" customWidth="1"/>
    <col min="23" max="23" width="11.5703125" style="2" hidden="1" customWidth="1"/>
    <col min="24" max="16384" width="9.140625" style="2"/>
  </cols>
  <sheetData>
    <row r="5" spans="2:23" x14ac:dyDescent="0.2">
      <c r="M5" s="2" t="s">
        <v>4</v>
      </c>
      <c r="Q5" s="2" t="s">
        <v>8</v>
      </c>
    </row>
    <row r="6" spans="2:23" ht="18.75" x14ac:dyDescent="0.3">
      <c r="M6" s="23">
        <v>1.0246</v>
      </c>
      <c r="Q6" s="29">
        <v>39293</v>
      </c>
    </row>
    <row r="9" spans="2:23" ht="15.75" x14ac:dyDescent="0.25">
      <c r="B9" s="42" t="s">
        <v>5</v>
      </c>
      <c r="C9" s="42"/>
      <c r="D9" s="42"/>
      <c r="E9" s="42"/>
      <c r="F9" s="42"/>
      <c r="G9" s="42"/>
      <c r="H9" s="42"/>
      <c r="I9" s="42"/>
      <c r="J9" s="42"/>
      <c r="K9" s="42"/>
    </row>
    <row r="10" spans="2:23" ht="15.75" thickBot="1" x14ac:dyDescent="0.25"/>
    <row r="11" spans="2:23" ht="17.25" thickTop="1" thickBot="1" x14ac:dyDescent="0.3">
      <c r="B11" s="3" t="s">
        <v>1</v>
      </c>
      <c r="C11" s="4" t="s">
        <v>0</v>
      </c>
      <c r="D11" s="5" t="s">
        <v>1</v>
      </c>
      <c r="E11" s="4" t="s">
        <v>0</v>
      </c>
      <c r="F11" s="5" t="s">
        <v>1</v>
      </c>
      <c r="G11" s="4" t="s">
        <v>0</v>
      </c>
      <c r="H11" s="5" t="s">
        <v>1</v>
      </c>
      <c r="I11" s="4" t="s">
        <v>0</v>
      </c>
      <c r="J11" s="5" t="s">
        <v>1</v>
      </c>
      <c r="K11" s="6" t="s">
        <v>0</v>
      </c>
    </row>
    <row r="12" spans="2:23" ht="16.5" thickBot="1" x14ac:dyDescent="0.3">
      <c r="B12" s="7">
        <v>1</v>
      </c>
      <c r="C12" s="15">
        <v>1930.9</v>
      </c>
      <c r="D12" s="8">
        <v>14</v>
      </c>
      <c r="E12" s="15">
        <v>3663.41</v>
      </c>
      <c r="F12" s="8">
        <v>27</v>
      </c>
      <c r="G12" s="15">
        <v>6907.97</v>
      </c>
      <c r="H12" s="8">
        <v>40</v>
      </c>
      <c r="I12" s="15">
        <v>13026.12</v>
      </c>
      <c r="J12" s="8">
        <v>53</v>
      </c>
      <c r="K12" s="14">
        <v>22638.65</v>
      </c>
      <c r="N12" s="7">
        <v>1</v>
      </c>
      <c r="O12" s="15">
        <v>1884.54</v>
      </c>
      <c r="P12" s="8">
        <v>14</v>
      </c>
      <c r="Q12" s="15">
        <v>3575.45</v>
      </c>
      <c r="R12" s="8">
        <v>27</v>
      </c>
      <c r="S12" s="15">
        <v>6742.11</v>
      </c>
      <c r="T12" s="8">
        <v>40</v>
      </c>
      <c r="U12" s="15">
        <v>12713.37</v>
      </c>
      <c r="V12" s="8">
        <v>53</v>
      </c>
      <c r="W12" s="14">
        <v>22095.11</v>
      </c>
    </row>
    <row r="13" spans="2:23" ht="16.5" thickBot="1" x14ac:dyDescent="0.3">
      <c r="B13" s="7">
        <v>2</v>
      </c>
      <c r="C13" s="15">
        <v>2008.92</v>
      </c>
      <c r="D13" s="8">
        <v>15</v>
      </c>
      <c r="E13" s="15">
        <v>3846.54</v>
      </c>
      <c r="F13" s="8">
        <v>28</v>
      </c>
      <c r="G13" s="15">
        <v>7253.26</v>
      </c>
      <c r="H13" s="8">
        <v>41</v>
      </c>
      <c r="I13" s="15">
        <v>13677.58</v>
      </c>
      <c r="J13" s="8">
        <v>54</v>
      </c>
      <c r="K13" s="14">
        <v>23770.47</v>
      </c>
      <c r="N13" s="7">
        <v>2</v>
      </c>
      <c r="O13" s="15">
        <v>1960.69</v>
      </c>
      <c r="P13" s="8">
        <v>15</v>
      </c>
      <c r="Q13" s="15">
        <v>3754.19</v>
      </c>
      <c r="R13" s="8">
        <v>28</v>
      </c>
      <c r="S13" s="15">
        <v>7079.11</v>
      </c>
      <c r="T13" s="8">
        <v>41</v>
      </c>
      <c r="U13" s="15">
        <v>13349.19</v>
      </c>
      <c r="V13" s="8">
        <v>54</v>
      </c>
      <c r="W13" s="14">
        <v>23199.759999999998</v>
      </c>
    </row>
    <row r="14" spans="2:23" ht="16.5" thickBot="1" x14ac:dyDescent="0.3">
      <c r="B14" s="7">
        <v>3</v>
      </c>
      <c r="C14" s="15">
        <v>2113.1999999999998</v>
      </c>
      <c r="D14" s="8">
        <v>16</v>
      </c>
      <c r="E14" s="15">
        <v>4038.93</v>
      </c>
      <c r="F14" s="8">
        <v>29</v>
      </c>
      <c r="G14" s="15">
        <v>7616.33</v>
      </c>
      <c r="H14" s="8">
        <v>42</v>
      </c>
      <c r="I14" s="15">
        <v>14361.55</v>
      </c>
      <c r="J14" s="8">
        <v>55</v>
      </c>
      <c r="K14" s="14">
        <v>24959.1</v>
      </c>
      <c r="N14" s="7">
        <v>3</v>
      </c>
      <c r="O14" s="15">
        <v>2062.46</v>
      </c>
      <c r="P14" s="8">
        <v>16</v>
      </c>
      <c r="Q14" s="15">
        <v>3941.96</v>
      </c>
      <c r="R14" s="8">
        <v>29</v>
      </c>
      <c r="S14" s="15">
        <v>7433.47</v>
      </c>
      <c r="T14" s="8">
        <v>42</v>
      </c>
      <c r="U14" s="15">
        <v>14016.74</v>
      </c>
      <c r="V14" s="8">
        <v>55</v>
      </c>
      <c r="W14" s="14">
        <v>24359.85</v>
      </c>
    </row>
    <row r="15" spans="2:23" ht="16.5" thickBot="1" x14ac:dyDescent="0.3">
      <c r="B15" s="7">
        <v>4</v>
      </c>
      <c r="C15" s="15">
        <v>2226.1</v>
      </c>
      <c r="D15" s="8">
        <v>17</v>
      </c>
      <c r="E15" s="15">
        <v>4240.7299999999996</v>
      </c>
      <c r="F15" s="8">
        <v>30</v>
      </c>
      <c r="G15" s="15">
        <v>7996.84</v>
      </c>
      <c r="H15" s="8">
        <v>43</v>
      </c>
      <c r="I15" s="15">
        <v>14477.28</v>
      </c>
      <c r="J15" s="8">
        <v>56</v>
      </c>
      <c r="K15" s="14">
        <v>26207.09</v>
      </c>
      <c r="N15" s="7">
        <v>4</v>
      </c>
      <c r="O15" s="15">
        <v>2172.65</v>
      </c>
      <c r="P15" s="8">
        <v>17</v>
      </c>
      <c r="Q15" s="15">
        <v>4138.91</v>
      </c>
      <c r="R15" s="8">
        <v>30</v>
      </c>
      <c r="S15" s="15">
        <v>7804.84</v>
      </c>
      <c r="T15" s="8">
        <v>43</v>
      </c>
      <c r="U15" s="15">
        <v>14129.69</v>
      </c>
      <c r="V15" s="8">
        <v>56</v>
      </c>
      <c r="W15" s="14">
        <v>25577.87</v>
      </c>
    </row>
    <row r="16" spans="2:23" ht="16.5" thickBot="1" x14ac:dyDescent="0.3">
      <c r="B16" s="7">
        <v>5</v>
      </c>
      <c r="C16" s="15">
        <v>2347.8200000000002</v>
      </c>
      <c r="D16" s="8">
        <v>18</v>
      </c>
      <c r="E16" s="15">
        <v>4452.93</v>
      </c>
      <c r="F16" s="8">
        <v>31</v>
      </c>
      <c r="G16" s="15">
        <v>8396.7199999999993</v>
      </c>
      <c r="H16" s="8">
        <v>44</v>
      </c>
      <c r="I16" s="15">
        <v>14593.07</v>
      </c>
      <c r="J16" s="9">
        <v>57</v>
      </c>
      <c r="K16" s="14">
        <v>27517.43</v>
      </c>
      <c r="N16" s="7">
        <v>5</v>
      </c>
      <c r="O16" s="15">
        <v>2291.4499999999998</v>
      </c>
      <c r="P16" s="8">
        <v>18</v>
      </c>
      <c r="Q16" s="15">
        <v>4346.0200000000004</v>
      </c>
      <c r="R16" s="8">
        <v>31</v>
      </c>
      <c r="S16" s="15">
        <v>8195.1200000000008</v>
      </c>
      <c r="T16" s="8">
        <v>44</v>
      </c>
      <c r="U16" s="15">
        <v>14242.7</v>
      </c>
      <c r="V16" s="9">
        <v>57</v>
      </c>
      <c r="W16" s="14">
        <v>26856.75</v>
      </c>
    </row>
    <row r="17" spans="2:23" ht="16.5" thickBot="1" x14ac:dyDescent="0.3">
      <c r="B17" s="7">
        <v>6</v>
      </c>
      <c r="C17" s="15">
        <v>2479.61</v>
      </c>
      <c r="D17" s="8">
        <v>19</v>
      </c>
      <c r="E17" s="15">
        <v>4675.59</v>
      </c>
      <c r="F17" s="8">
        <v>32</v>
      </c>
      <c r="G17" s="15">
        <v>8816.9599999999991</v>
      </c>
      <c r="H17" s="8">
        <v>45</v>
      </c>
      <c r="I17" s="15">
        <v>15322.8</v>
      </c>
      <c r="J17" s="9">
        <v>58</v>
      </c>
      <c r="K17" s="14">
        <v>28893.33</v>
      </c>
      <c r="N17" s="7">
        <v>6</v>
      </c>
      <c r="O17" s="15">
        <v>2420.08</v>
      </c>
      <c r="P17" s="8">
        <v>19</v>
      </c>
      <c r="Q17" s="15">
        <v>4563.33</v>
      </c>
      <c r="R17" s="8">
        <v>32</v>
      </c>
      <c r="S17" s="15">
        <v>8605.27</v>
      </c>
      <c r="T17" s="8">
        <v>45</v>
      </c>
      <c r="U17" s="15">
        <v>14954.91</v>
      </c>
      <c r="V17" s="9">
        <v>58</v>
      </c>
      <c r="W17" s="14">
        <v>28199.62</v>
      </c>
    </row>
    <row r="18" spans="2:23" ht="16.5" thickBot="1" x14ac:dyDescent="0.3">
      <c r="B18" s="7">
        <v>7</v>
      </c>
      <c r="C18" s="15">
        <v>2603.46</v>
      </c>
      <c r="D18" s="8">
        <v>20</v>
      </c>
      <c r="E18" s="15">
        <v>4909.29</v>
      </c>
      <c r="F18" s="8">
        <v>33</v>
      </c>
      <c r="G18" s="15">
        <v>9257.44</v>
      </c>
      <c r="H18" s="8">
        <v>46</v>
      </c>
      <c r="I18" s="15">
        <v>16088.83</v>
      </c>
      <c r="J18" s="9">
        <v>59</v>
      </c>
      <c r="K18" s="14">
        <v>30337.98</v>
      </c>
      <c r="N18" s="7">
        <v>7</v>
      </c>
      <c r="O18" s="15">
        <v>2540.9499999999998</v>
      </c>
      <c r="P18" s="8">
        <v>20</v>
      </c>
      <c r="Q18" s="15">
        <v>4791.42</v>
      </c>
      <c r="R18" s="8">
        <v>33</v>
      </c>
      <c r="S18" s="15">
        <v>9035.17</v>
      </c>
      <c r="T18" s="8">
        <v>46</v>
      </c>
      <c r="U18" s="15">
        <v>15702.55</v>
      </c>
      <c r="V18" s="9">
        <v>59</v>
      </c>
      <c r="W18" s="14">
        <v>29609.58</v>
      </c>
    </row>
    <row r="19" spans="2:23" ht="16.5" thickBot="1" x14ac:dyDescent="0.3">
      <c r="B19" s="7">
        <v>8</v>
      </c>
      <c r="C19" s="15">
        <v>2733.85</v>
      </c>
      <c r="D19" s="8">
        <v>21</v>
      </c>
      <c r="E19" s="15">
        <v>5154.78</v>
      </c>
      <c r="F19" s="8">
        <v>34</v>
      </c>
      <c r="G19" s="15">
        <v>9720.26</v>
      </c>
      <c r="H19" s="8">
        <v>47</v>
      </c>
      <c r="I19" s="15">
        <v>16893.310000000001</v>
      </c>
      <c r="J19" s="9">
        <v>60</v>
      </c>
      <c r="K19" s="14">
        <v>31854.83</v>
      </c>
      <c r="N19" s="7">
        <v>8</v>
      </c>
      <c r="O19" s="15">
        <v>2668.21</v>
      </c>
      <c r="P19" s="8">
        <v>21</v>
      </c>
      <c r="Q19" s="15">
        <v>5031.0200000000004</v>
      </c>
      <c r="R19" s="8">
        <v>34</v>
      </c>
      <c r="S19" s="15">
        <v>9486.8799999999992</v>
      </c>
      <c r="T19" s="8">
        <v>47</v>
      </c>
      <c r="U19" s="15">
        <v>16487.71</v>
      </c>
      <c r="V19" s="9">
        <v>60</v>
      </c>
      <c r="W19" s="14">
        <v>31090.02</v>
      </c>
    </row>
    <row r="20" spans="2:23" ht="16.149999999999999" customHeight="1" thickBot="1" x14ac:dyDescent="0.3">
      <c r="B20" s="7">
        <v>9</v>
      </c>
      <c r="C20" s="15">
        <v>2870.53</v>
      </c>
      <c r="D20" s="8">
        <v>22</v>
      </c>
      <c r="E20" s="15">
        <v>5412.58</v>
      </c>
      <c r="F20" s="8">
        <v>35</v>
      </c>
      <c r="G20" s="15">
        <v>10206.65</v>
      </c>
      <c r="H20" s="8">
        <v>48</v>
      </c>
      <c r="I20" s="15">
        <v>17738.04</v>
      </c>
      <c r="J20" s="9">
        <v>61</v>
      </c>
      <c r="K20" s="14">
        <v>33447.620000000003</v>
      </c>
      <c r="N20" s="7">
        <v>9</v>
      </c>
      <c r="O20" s="15">
        <v>2801.61</v>
      </c>
      <c r="P20" s="8">
        <v>22</v>
      </c>
      <c r="Q20" s="15">
        <v>5282.63</v>
      </c>
      <c r="R20" s="8">
        <v>35</v>
      </c>
      <c r="S20" s="15">
        <v>9961.59</v>
      </c>
      <c r="T20" s="8">
        <v>48</v>
      </c>
      <c r="U20" s="15">
        <v>17312.16</v>
      </c>
      <c r="V20" s="9">
        <v>61</v>
      </c>
      <c r="W20" s="14">
        <v>32644.560000000001</v>
      </c>
    </row>
    <row r="21" spans="2:23" ht="16.5" thickBot="1" x14ac:dyDescent="0.3">
      <c r="B21" s="7">
        <v>10</v>
      </c>
      <c r="C21" s="15">
        <v>3013.99</v>
      </c>
      <c r="D21" s="8">
        <v>23</v>
      </c>
      <c r="E21" s="15">
        <v>5683.19</v>
      </c>
      <c r="F21" s="8">
        <v>36</v>
      </c>
      <c r="G21" s="15">
        <v>10716.65</v>
      </c>
      <c r="H21" s="8">
        <v>49</v>
      </c>
      <c r="I21" s="15">
        <v>18624.82</v>
      </c>
      <c r="J21" s="9">
        <v>62</v>
      </c>
      <c r="K21" s="14">
        <v>35119.97</v>
      </c>
      <c r="N21" s="7">
        <v>10</v>
      </c>
      <c r="O21" s="15">
        <v>2941.63</v>
      </c>
      <c r="P21" s="8">
        <v>23</v>
      </c>
      <c r="Q21" s="15">
        <v>5546.74</v>
      </c>
      <c r="R21" s="8">
        <v>36</v>
      </c>
      <c r="S21" s="15">
        <v>10459.35</v>
      </c>
      <c r="T21" s="8">
        <v>49</v>
      </c>
      <c r="U21" s="15">
        <v>18177.650000000001</v>
      </c>
      <c r="V21" s="9">
        <v>62</v>
      </c>
      <c r="W21" s="14">
        <v>34276.76</v>
      </c>
    </row>
    <row r="22" spans="2:23" ht="16.149999999999999" customHeight="1" thickBot="1" x14ac:dyDescent="0.3">
      <c r="B22" s="7">
        <v>11</v>
      </c>
      <c r="C22" s="15">
        <v>3164.61</v>
      </c>
      <c r="D22" s="8">
        <v>24</v>
      </c>
      <c r="E22" s="15">
        <v>5967.34</v>
      </c>
      <c r="F22" s="8">
        <v>37</v>
      </c>
      <c r="G22" s="15">
        <v>11252.44</v>
      </c>
      <c r="H22" s="8">
        <v>50</v>
      </c>
      <c r="I22" s="15">
        <v>19556.12</v>
      </c>
      <c r="J22" s="9">
        <v>63</v>
      </c>
      <c r="K22" s="14">
        <v>36875.97</v>
      </c>
      <c r="N22" s="7">
        <v>11</v>
      </c>
      <c r="O22" s="15">
        <v>3088.63</v>
      </c>
      <c r="P22" s="8">
        <v>24</v>
      </c>
      <c r="Q22" s="15">
        <v>5824.07</v>
      </c>
      <c r="R22" s="8">
        <v>37</v>
      </c>
      <c r="S22" s="15">
        <v>10982.28</v>
      </c>
      <c r="T22" s="8">
        <v>50</v>
      </c>
      <c r="U22" s="15">
        <v>19086.59</v>
      </c>
      <c r="V22" s="9">
        <v>63</v>
      </c>
      <c r="W22" s="14">
        <v>35990.6</v>
      </c>
    </row>
    <row r="23" spans="2:23" ht="16.149999999999999" customHeight="1" thickBot="1" x14ac:dyDescent="0.3">
      <c r="B23" s="7">
        <v>12</v>
      </c>
      <c r="C23" s="15">
        <v>3322.82</v>
      </c>
      <c r="D23" s="8">
        <v>25</v>
      </c>
      <c r="E23" s="15">
        <v>6266.06</v>
      </c>
      <c r="F23" s="8">
        <v>38</v>
      </c>
      <c r="G23" s="15">
        <v>11815.07</v>
      </c>
      <c r="H23" s="8">
        <v>51</v>
      </c>
      <c r="I23" s="15">
        <v>20533.900000000001</v>
      </c>
      <c r="J23" s="9">
        <v>64</v>
      </c>
      <c r="K23" s="14">
        <v>38719.769999999997</v>
      </c>
      <c r="N23" s="7">
        <v>12</v>
      </c>
      <c r="O23" s="15">
        <v>3243.04</v>
      </c>
      <c r="P23" s="8">
        <v>25</v>
      </c>
      <c r="Q23" s="15">
        <v>6115.62</v>
      </c>
      <c r="R23" s="8">
        <v>38</v>
      </c>
      <c r="S23" s="15">
        <v>11531.4</v>
      </c>
      <c r="T23" s="8">
        <v>51</v>
      </c>
      <c r="U23" s="15">
        <v>20040.89</v>
      </c>
      <c r="V23" s="9">
        <v>64</v>
      </c>
      <c r="W23" s="14">
        <v>37790.129999999997</v>
      </c>
    </row>
    <row r="24" spans="2:23" ht="16.5" thickBot="1" x14ac:dyDescent="0.3">
      <c r="B24" s="10">
        <v>13</v>
      </c>
      <c r="C24" s="16">
        <v>3489.09</v>
      </c>
      <c r="D24" s="11">
        <v>26</v>
      </c>
      <c r="E24" s="16">
        <v>6578.9</v>
      </c>
      <c r="F24" s="11">
        <v>39</v>
      </c>
      <c r="G24" s="16">
        <v>12405.83</v>
      </c>
      <c r="H24" s="11">
        <v>52</v>
      </c>
      <c r="I24" s="16">
        <v>21560.57</v>
      </c>
      <c r="J24" s="30"/>
      <c r="K24" s="31"/>
      <c r="N24" s="10">
        <v>13</v>
      </c>
      <c r="O24" s="16">
        <v>3405.32</v>
      </c>
      <c r="P24" s="11">
        <v>26</v>
      </c>
      <c r="Q24" s="16">
        <v>6420.94</v>
      </c>
      <c r="R24" s="11">
        <v>39</v>
      </c>
      <c r="S24" s="16">
        <v>12107.97</v>
      </c>
      <c r="T24" s="11">
        <v>52</v>
      </c>
      <c r="U24" s="16">
        <v>21042.91</v>
      </c>
    </row>
    <row r="25" spans="2:23" ht="16.5" thickTop="1" x14ac:dyDescent="0.25">
      <c r="B25" s="17"/>
      <c r="C25" s="18"/>
      <c r="D25" s="17"/>
      <c r="E25" s="18"/>
      <c r="F25" s="17"/>
      <c r="G25" s="18"/>
      <c r="H25" s="17"/>
      <c r="I25" s="18"/>
      <c r="J25" s="24"/>
      <c r="K25" s="25"/>
    </row>
    <row r="26" spans="2:23" ht="15.6" customHeight="1" thickBot="1" x14ac:dyDescent="0.25">
      <c r="B26" s="49" t="s">
        <v>7</v>
      </c>
      <c r="C26" s="49"/>
      <c r="D26" s="49"/>
      <c r="E26" s="49"/>
      <c r="F26" s="49"/>
      <c r="G26" s="49"/>
      <c r="H26" s="49"/>
    </row>
    <row r="27" spans="2:23" ht="15.75" x14ac:dyDescent="0.25">
      <c r="F27" s="17"/>
      <c r="G27" s="18"/>
      <c r="H27" s="17"/>
      <c r="I27" s="18"/>
      <c r="J27" s="19"/>
      <c r="K27" s="18"/>
      <c r="V27" s="43" t="s">
        <v>6</v>
      </c>
      <c r="W27" s="44"/>
    </row>
    <row r="28" spans="2:23" ht="15.75" x14ac:dyDescent="0.25">
      <c r="B28" s="20" t="s">
        <v>3</v>
      </c>
      <c r="C28" s="21"/>
      <c r="H28" s="17"/>
      <c r="I28" s="18"/>
      <c r="J28" s="17"/>
      <c r="K28" s="18"/>
      <c r="V28" s="45"/>
      <c r="W28" s="46"/>
    </row>
    <row r="29" spans="2:23" ht="16.5" thickBot="1" x14ac:dyDescent="0.3">
      <c r="B29" s="1"/>
      <c r="D29" s="22"/>
      <c r="E29" s="22"/>
      <c r="J29" s="17"/>
      <c r="K29" s="18"/>
      <c r="V29" s="47"/>
      <c r="W29" s="48"/>
    </row>
    <row r="30" spans="2:23" ht="31.5" customHeight="1" thickTop="1" x14ac:dyDescent="0.25">
      <c r="B30" s="50" t="s">
        <v>9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</row>
    <row r="31" spans="2:23" ht="15.75" x14ac:dyDescent="0.25">
      <c r="B31" s="12" t="s">
        <v>2</v>
      </c>
      <c r="C31" s="28">
        <f>C12</f>
        <v>1930.9</v>
      </c>
      <c r="D31" s="26" t="s">
        <v>11</v>
      </c>
      <c r="E31" s="27"/>
      <c r="F31" s="27"/>
      <c r="G31" s="27"/>
      <c r="H31" s="27"/>
      <c r="I31" s="27"/>
    </row>
    <row r="32" spans="2:23" ht="15.75" x14ac:dyDescent="0.25">
      <c r="B32" s="12" t="s">
        <v>10</v>
      </c>
      <c r="C32" s="17"/>
      <c r="E32" s="13"/>
      <c r="F32" s="13"/>
      <c r="H32" s="1"/>
    </row>
    <row r="33" spans="4:11" ht="15.75" x14ac:dyDescent="0.25">
      <c r="D33" s="17"/>
      <c r="E33" s="17"/>
      <c r="F33" s="13"/>
      <c r="G33" s="13"/>
      <c r="H33" s="13"/>
    </row>
    <row r="34" spans="4:11" ht="15.75" x14ac:dyDescent="0.25">
      <c r="F34" s="17"/>
      <c r="G34" s="17"/>
      <c r="H34" s="13"/>
      <c r="I34" s="13"/>
      <c r="J34" s="13"/>
    </row>
    <row r="35" spans="4:11" ht="15.75" x14ac:dyDescent="0.25">
      <c r="H35" s="17"/>
      <c r="I35" s="17"/>
      <c r="J35" s="13"/>
      <c r="K35" s="13"/>
    </row>
  </sheetData>
  <mergeCells count="4">
    <mergeCell ref="B9:K9"/>
    <mergeCell ref="V27:W29"/>
    <mergeCell ref="B26:H26"/>
    <mergeCell ref="B30:L30"/>
  </mergeCells>
  <pageMargins left="0.23622047244094491" right="0.23622047244094491" top="0.74803149606299213" bottom="0.74803149606299213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W35"/>
  <sheetViews>
    <sheetView view="pageBreakPreview" zoomScaleNormal="100" zoomScaleSheetLayoutView="100" workbookViewId="0">
      <selection activeCell="V27" sqref="V27:W29"/>
    </sheetView>
  </sheetViews>
  <sheetFormatPr defaultColWidth="9.140625" defaultRowHeight="15" x14ac:dyDescent="0.2"/>
  <cols>
    <col min="1" max="1" width="9.140625" style="2"/>
    <col min="2" max="2" width="12" style="2" customWidth="1"/>
    <col min="3" max="3" width="13.7109375" style="1" customWidth="1"/>
    <col min="4" max="4" width="11.28515625" style="2" bestFit="1" customWidth="1"/>
    <col min="5" max="5" width="13.5703125" style="1" customWidth="1"/>
    <col min="6" max="6" width="11.28515625" style="2" bestFit="1" customWidth="1"/>
    <col min="7" max="7" width="13.7109375" style="1" customWidth="1"/>
    <col min="8" max="8" width="11.28515625" style="2" bestFit="1" customWidth="1"/>
    <col min="9" max="9" width="13.140625" style="1" customWidth="1"/>
    <col min="10" max="10" width="11.28515625" style="2" bestFit="1" customWidth="1"/>
    <col min="11" max="11" width="14" style="1" customWidth="1"/>
    <col min="12" max="12" width="7.28515625" style="2" customWidth="1"/>
    <col min="13" max="13" width="12.140625" style="2" customWidth="1"/>
    <col min="14" max="14" width="3.85546875" style="2" customWidth="1"/>
    <col min="15" max="15" width="10.140625" style="2" customWidth="1"/>
    <col min="16" max="16" width="3.85546875" style="2" customWidth="1"/>
    <col min="17" max="17" width="17.5703125" style="2" customWidth="1"/>
    <col min="18" max="18" width="3.85546875" style="2" customWidth="1"/>
    <col min="19" max="19" width="11.42578125" style="2" customWidth="1"/>
    <col min="20" max="20" width="3.85546875" style="2" customWidth="1"/>
    <col min="21" max="21" width="11.42578125" style="2" customWidth="1"/>
    <col min="22" max="22" width="3.85546875" style="2" customWidth="1"/>
    <col min="23" max="23" width="11.5703125" style="2" customWidth="1"/>
    <col min="24" max="24" width="9.140625" style="2" customWidth="1"/>
    <col min="25" max="16384" width="9.140625" style="2"/>
  </cols>
  <sheetData>
    <row r="5" spans="2:23" x14ac:dyDescent="0.2">
      <c r="M5" s="2" t="s">
        <v>4</v>
      </c>
      <c r="Q5" s="2" t="s">
        <v>8</v>
      </c>
    </row>
    <row r="6" spans="2:23" ht="18.75" x14ac:dyDescent="0.3">
      <c r="M6" s="23">
        <v>1.0246</v>
      </c>
      <c r="Q6" s="29">
        <v>39293</v>
      </c>
    </row>
    <row r="8" spans="2:23" hidden="1" x14ac:dyDescent="0.2">
      <c r="B8" s="32">
        <v>1.0759110000000001</v>
      </c>
    </row>
    <row r="9" spans="2:23" ht="15.75" x14ac:dyDescent="0.25">
      <c r="B9" s="42" t="s">
        <v>5</v>
      </c>
      <c r="C9" s="42"/>
      <c r="D9" s="42"/>
      <c r="E9" s="42"/>
      <c r="F9" s="42"/>
      <c r="G9" s="42"/>
      <c r="H9" s="42"/>
      <c r="I9" s="42"/>
      <c r="J9" s="42"/>
      <c r="K9" s="42"/>
    </row>
    <row r="10" spans="2:23" ht="15.75" thickBot="1" x14ac:dyDescent="0.25"/>
    <row r="11" spans="2:23" ht="17.25" thickTop="1" thickBot="1" x14ac:dyDescent="0.3">
      <c r="B11" s="3" t="s">
        <v>1</v>
      </c>
      <c r="C11" s="4" t="s">
        <v>0</v>
      </c>
      <c r="D11" s="5" t="s">
        <v>1</v>
      </c>
      <c r="E11" s="4" t="s">
        <v>0</v>
      </c>
      <c r="F11" s="5" t="s">
        <v>1</v>
      </c>
      <c r="G11" s="4" t="s">
        <v>0</v>
      </c>
      <c r="H11" s="5" t="s">
        <v>1</v>
      </c>
      <c r="I11" s="4" t="s">
        <v>0</v>
      </c>
      <c r="J11" s="5" t="s">
        <v>1</v>
      </c>
      <c r="K11" s="6" t="s">
        <v>0</v>
      </c>
    </row>
    <row r="12" spans="2:23" ht="16.5" thickBot="1" x14ac:dyDescent="0.3">
      <c r="B12" s="7">
        <v>1</v>
      </c>
      <c r="C12" s="15">
        <v>2077.48</v>
      </c>
      <c r="D12" s="8">
        <v>14</v>
      </c>
      <c r="E12" s="15">
        <v>3941.5</v>
      </c>
      <c r="F12" s="8">
        <v>27</v>
      </c>
      <c r="G12" s="15">
        <v>7432.36</v>
      </c>
      <c r="H12" s="8">
        <v>40</v>
      </c>
      <c r="I12" s="15">
        <v>14014.95</v>
      </c>
      <c r="J12" s="8">
        <v>53</v>
      </c>
      <c r="K12" s="14">
        <v>24357.17</v>
      </c>
      <c r="N12" s="7">
        <v>1</v>
      </c>
      <c r="O12" s="15">
        <v>1884.54</v>
      </c>
      <c r="P12" s="8">
        <v>14</v>
      </c>
      <c r="Q12" s="15">
        <v>3575.45</v>
      </c>
      <c r="R12" s="8">
        <v>27</v>
      </c>
      <c r="S12" s="15">
        <v>6742.11</v>
      </c>
      <c r="T12" s="8">
        <v>40</v>
      </c>
      <c r="U12" s="15">
        <v>12713.37</v>
      </c>
      <c r="V12" s="8">
        <v>53</v>
      </c>
      <c r="W12" s="14">
        <v>22095.11</v>
      </c>
    </row>
    <row r="13" spans="2:23" ht="16.5" thickBot="1" x14ac:dyDescent="0.3">
      <c r="B13" s="7">
        <v>2</v>
      </c>
      <c r="C13" s="15">
        <v>2161.42</v>
      </c>
      <c r="D13" s="8">
        <v>15</v>
      </c>
      <c r="E13" s="15">
        <v>4138.53</v>
      </c>
      <c r="F13" s="8">
        <v>28</v>
      </c>
      <c r="G13" s="15">
        <v>7803.86</v>
      </c>
      <c r="H13" s="8">
        <v>41</v>
      </c>
      <c r="I13" s="15">
        <v>14715.86</v>
      </c>
      <c r="J13" s="8">
        <v>54</v>
      </c>
      <c r="K13" s="14">
        <v>25574.91</v>
      </c>
      <c r="N13" s="7">
        <v>2</v>
      </c>
      <c r="O13" s="15">
        <v>1960.69</v>
      </c>
      <c r="P13" s="8">
        <v>15</v>
      </c>
      <c r="Q13" s="15">
        <v>3754.19</v>
      </c>
      <c r="R13" s="8">
        <v>28</v>
      </c>
      <c r="S13" s="15">
        <v>7079.11</v>
      </c>
      <c r="T13" s="8">
        <v>41</v>
      </c>
      <c r="U13" s="15">
        <v>13349.19</v>
      </c>
      <c r="V13" s="8">
        <v>54</v>
      </c>
      <c r="W13" s="14">
        <v>23199.759999999998</v>
      </c>
    </row>
    <row r="14" spans="2:23" ht="16.5" thickBot="1" x14ac:dyDescent="0.3">
      <c r="B14" s="7">
        <v>3</v>
      </c>
      <c r="C14" s="15">
        <v>2273.62</v>
      </c>
      <c r="D14" s="8">
        <v>16</v>
      </c>
      <c r="E14" s="15">
        <v>4345.53</v>
      </c>
      <c r="F14" s="8">
        <v>29</v>
      </c>
      <c r="G14" s="15">
        <v>8194.49</v>
      </c>
      <c r="H14" s="8">
        <v>42</v>
      </c>
      <c r="I14" s="15">
        <v>15451.75</v>
      </c>
      <c r="J14" s="8">
        <v>55</v>
      </c>
      <c r="K14" s="14">
        <v>26853.77</v>
      </c>
      <c r="N14" s="7">
        <v>3</v>
      </c>
      <c r="O14" s="15">
        <v>2062.46</v>
      </c>
      <c r="P14" s="8">
        <v>16</v>
      </c>
      <c r="Q14" s="15">
        <v>3941.96</v>
      </c>
      <c r="R14" s="8">
        <v>29</v>
      </c>
      <c r="S14" s="15">
        <v>7433.47</v>
      </c>
      <c r="T14" s="8">
        <v>42</v>
      </c>
      <c r="U14" s="15">
        <v>14016.74</v>
      </c>
      <c r="V14" s="8">
        <v>55</v>
      </c>
      <c r="W14" s="14">
        <v>24359.85</v>
      </c>
    </row>
    <row r="15" spans="2:23" ht="16.5" thickBot="1" x14ac:dyDescent="0.3">
      <c r="B15" s="7">
        <v>4</v>
      </c>
      <c r="C15" s="15">
        <v>2395.09</v>
      </c>
      <c r="D15" s="8">
        <v>17</v>
      </c>
      <c r="E15" s="15">
        <v>4562.6499999999996</v>
      </c>
      <c r="F15" s="8">
        <v>30</v>
      </c>
      <c r="G15" s="15">
        <v>8603.89</v>
      </c>
      <c r="H15" s="8">
        <v>43</v>
      </c>
      <c r="I15" s="15">
        <v>15576.26</v>
      </c>
      <c r="J15" s="8">
        <v>56</v>
      </c>
      <c r="K15" s="14">
        <v>28196.5</v>
      </c>
      <c r="N15" s="7">
        <v>4</v>
      </c>
      <c r="O15" s="15">
        <v>2172.65</v>
      </c>
      <c r="P15" s="8">
        <v>17</v>
      </c>
      <c r="Q15" s="15">
        <v>4138.91</v>
      </c>
      <c r="R15" s="8">
        <v>30</v>
      </c>
      <c r="S15" s="15">
        <v>7804.84</v>
      </c>
      <c r="T15" s="8">
        <v>43</v>
      </c>
      <c r="U15" s="15">
        <v>14129.69</v>
      </c>
      <c r="V15" s="8">
        <v>56</v>
      </c>
      <c r="W15" s="14">
        <v>25577.87</v>
      </c>
    </row>
    <row r="16" spans="2:23" ht="16.5" thickBot="1" x14ac:dyDescent="0.3">
      <c r="B16" s="7">
        <v>5</v>
      </c>
      <c r="C16" s="15">
        <v>2526.0500000000002</v>
      </c>
      <c r="D16" s="8">
        <v>18</v>
      </c>
      <c r="E16" s="15">
        <v>4790.96</v>
      </c>
      <c r="F16" s="8">
        <v>31</v>
      </c>
      <c r="G16" s="15">
        <v>9034.1200000000008</v>
      </c>
      <c r="H16" s="8">
        <v>44</v>
      </c>
      <c r="I16" s="15">
        <v>15700.84</v>
      </c>
      <c r="J16" s="9">
        <v>57</v>
      </c>
      <c r="K16" s="14">
        <v>29606.31</v>
      </c>
      <c r="N16" s="7">
        <v>5</v>
      </c>
      <c r="O16" s="15">
        <v>2291.4499999999998</v>
      </c>
      <c r="P16" s="8">
        <v>18</v>
      </c>
      <c r="Q16" s="15">
        <v>4346.0200000000004</v>
      </c>
      <c r="R16" s="8">
        <v>31</v>
      </c>
      <c r="S16" s="15">
        <v>8195.1200000000008</v>
      </c>
      <c r="T16" s="8">
        <v>44</v>
      </c>
      <c r="U16" s="15">
        <v>14242.7</v>
      </c>
      <c r="V16" s="9">
        <v>57</v>
      </c>
      <c r="W16" s="14">
        <v>26856.75</v>
      </c>
    </row>
    <row r="17" spans="2:23" ht="16.5" thickBot="1" x14ac:dyDescent="0.3">
      <c r="B17" s="7">
        <v>6</v>
      </c>
      <c r="C17" s="15">
        <v>2667.84</v>
      </c>
      <c r="D17" s="8">
        <v>19</v>
      </c>
      <c r="E17" s="15">
        <v>5030.5200000000004</v>
      </c>
      <c r="F17" s="8">
        <v>32</v>
      </c>
      <c r="G17" s="15">
        <v>9486.26</v>
      </c>
      <c r="H17" s="8">
        <v>45</v>
      </c>
      <c r="I17" s="15">
        <v>16485.97</v>
      </c>
      <c r="J17" s="9">
        <v>58</v>
      </c>
      <c r="K17" s="14">
        <v>31086.65</v>
      </c>
      <c r="N17" s="7">
        <v>6</v>
      </c>
      <c r="O17" s="15">
        <v>2420.08</v>
      </c>
      <c r="P17" s="8">
        <v>19</v>
      </c>
      <c r="Q17" s="15">
        <v>4563.33</v>
      </c>
      <c r="R17" s="8">
        <v>32</v>
      </c>
      <c r="S17" s="15">
        <v>8605.27</v>
      </c>
      <c r="T17" s="8">
        <v>45</v>
      </c>
      <c r="U17" s="15">
        <v>14954.91</v>
      </c>
      <c r="V17" s="9">
        <v>58</v>
      </c>
      <c r="W17" s="14">
        <v>28199.62</v>
      </c>
    </row>
    <row r="18" spans="2:23" ht="16.5" thickBot="1" x14ac:dyDescent="0.3">
      <c r="B18" s="7">
        <v>7</v>
      </c>
      <c r="C18" s="15">
        <v>2801.09</v>
      </c>
      <c r="D18" s="8">
        <v>20</v>
      </c>
      <c r="E18" s="15">
        <v>5281.96</v>
      </c>
      <c r="F18" s="8">
        <v>33</v>
      </c>
      <c r="G18" s="15">
        <v>9960.18</v>
      </c>
      <c r="H18" s="8">
        <v>46</v>
      </c>
      <c r="I18" s="15">
        <v>17310.150000000001</v>
      </c>
      <c r="J18" s="9">
        <v>59</v>
      </c>
      <c r="K18" s="14">
        <v>32640.97</v>
      </c>
      <c r="N18" s="7">
        <v>7</v>
      </c>
      <c r="O18" s="15">
        <v>2540.9499999999998</v>
      </c>
      <c r="P18" s="8">
        <v>20</v>
      </c>
      <c r="Q18" s="15">
        <v>4791.42</v>
      </c>
      <c r="R18" s="8">
        <v>33</v>
      </c>
      <c r="S18" s="15">
        <v>9035.17</v>
      </c>
      <c r="T18" s="8">
        <v>46</v>
      </c>
      <c r="U18" s="15">
        <v>15702.55</v>
      </c>
      <c r="V18" s="9">
        <v>59</v>
      </c>
      <c r="W18" s="14">
        <v>29609.58</v>
      </c>
    </row>
    <row r="19" spans="2:23" ht="16.5" thickBot="1" x14ac:dyDescent="0.3">
      <c r="B19" s="7">
        <v>8</v>
      </c>
      <c r="C19" s="15">
        <v>2941.38</v>
      </c>
      <c r="D19" s="8">
        <v>21</v>
      </c>
      <c r="E19" s="15">
        <v>5546.08</v>
      </c>
      <c r="F19" s="8">
        <v>34</v>
      </c>
      <c r="G19" s="15">
        <v>10458.129999999999</v>
      </c>
      <c r="H19" s="8">
        <v>47</v>
      </c>
      <c r="I19" s="15">
        <v>18175.7</v>
      </c>
      <c r="J19" s="9">
        <v>60</v>
      </c>
      <c r="K19" s="14">
        <v>34272.959999999999</v>
      </c>
      <c r="N19" s="7">
        <v>8</v>
      </c>
      <c r="O19" s="15">
        <v>2668.21</v>
      </c>
      <c r="P19" s="8">
        <v>21</v>
      </c>
      <c r="Q19" s="15">
        <v>5031.0200000000004</v>
      </c>
      <c r="R19" s="8">
        <v>34</v>
      </c>
      <c r="S19" s="15">
        <v>9486.8799999999992</v>
      </c>
      <c r="T19" s="8">
        <v>47</v>
      </c>
      <c r="U19" s="15">
        <v>16487.71</v>
      </c>
      <c r="V19" s="9">
        <v>60</v>
      </c>
      <c r="W19" s="14">
        <v>31090.02</v>
      </c>
    </row>
    <row r="20" spans="2:23" ht="16.149999999999999" customHeight="1" thickBot="1" x14ac:dyDescent="0.3">
      <c r="B20" s="7">
        <v>9</v>
      </c>
      <c r="C20" s="15">
        <v>3088.43</v>
      </c>
      <c r="D20" s="8">
        <v>22</v>
      </c>
      <c r="E20" s="15">
        <v>5823.45</v>
      </c>
      <c r="F20" s="8">
        <v>35</v>
      </c>
      <c r="G20" s="15">
        <v>10981.45</v>
      </c>
      <c r="H20" s="8">
        <v>48</v>
      </c>
      <c r="I20" s="15">
        <v>19084.55</v>
      </c>
      <c r="J20" s="9">
        <v>61</v>
      </c>
      <c r="K20" s="14">
        <v>35986.660000000003</v>
      </c>
      <c r="N20" s="7">
        <v>9</v>
      </c>
      <c r="O20" s="15">
        <v>2801.61</v>
      </c>
      <c r="P20" s="8">
        <v>22</v>
      </c>
      <c r="Q20" s="15">
        <v>5282.63</v>
      </c>
      <c r="R20" s="8">
        <v>35</v>
      </c>
      <c r="S20" s="15">
        <v>9961.59</v>
      </c>
      <c r="T20" s="8">
        <v>48</v>
      </c>
      <c r="U20" s="15">
        <v>17312.16</v>
      </c>
      <c r="V20" s="9">
        <v>61</v>
      </c>
      <c r="W20" s="14">
        <v>32644.560000000001</v>
      </c>
    </row>
    <row r="21" spans="2:23" ht="16.5" thickBot="1" x14ac:dyDescent="0.3">
      <c r="B21" s="7">
        <v>10</v>
      </c>
      <c r="C21" s="15">
        <v>3242.78</v>
      </c>
      <c r="D21" s="8">
        <v>23</v>
      </c>
      <c r="E21" s="15">
        <v>6114.61</v>
      </c>
      <c r="F21" s="8">
        <v>36</v>
      </c>
      <c r="G21" s="15">
        <v>11530.16</v>
      </c>
      <c r="H21" s="8">
        <v>49</v>
      </c>
      <c r="I21" s="15">
        <v>20038.650000000001</v>
      </c>
      <c r="J21" s="9">
        <v>62</v>
      </c>
      <c r="K21" s="14">
        <v>37785.96</v>
      </c>
      <c r="N21" s="7">
        <v>10</v>
      </c>
      <c r="O21" s="15">
        <v>2941.63</v>
      </c>
      <c r="P21" s="8">
        <v>23</v>
      </c>
      <c r="Q21" s="15">
        <v>5546.74</v>
      </c>
      <c r="R21" s="8">
        <v>36</v>
      </c>
      <c r="S21" s="15">
        <v>10459.35</v>
      </c>
      <c r="T21" s="8">
        <v>49</v>
      </c>
      <c r="U21" s="15">
        <v>18177.650000000001</v>
      </c>
      <c r="V21" s="9">
        <v>62</v>
      </c>
      <c r="W21" s="14">
        <v>34276.76</v>
      </c>
    </row>
    <row r="22" spans="2:23" ht="16.149999999999999" customHeight="1" thickBot="1" x14ac:dyDescent="0.3">
      <c r="B22" s="7">
        <v>11</v>
      </c>
      <c r="C22" s="15">
        <v>3404.84</v>
      </c>
      <c r="D22" s="8">
        <v>24</v>
      </c>
      <c r="E22" s="15">
        <v>6420.33</v>
      </c>
      <c r="F22" s="8">
        <v>37</v>
      </c>
      <c r="G22" s="15">
        <v>12106.62</v>
      </c>
      <c r="H22" s="8">
        <v>50</v>
      </c>
      <c r="I22" s="15">
        <v>21040.639999999999</v>
      </c>
      <c r="J22" s="33">
        <v>63</v>
      </c>
      <c r="K22" s="34">
        <v>39675.26</v>
      </c>
      <c r="N22" s="7">
        <v>11</v>
      </c>
      <c r="O22" s="15">
        <v>3088.63</v>
      </c>
      <c r="P22" s="8">
        <v>24</v>
      </c>
      <c r="Q22" s="15">
        <v>5824.07</v>
      </c>
      <c r="R22" s="8">
        <v>37</v>
      </c>
      <c r="S22" s="15">
        <v>10982.28</v>
      </c>
      <c r="T22" s="8">
        <v>50</v>
      </c>
      <c r="U22" s="15">
        <v>19086.59</v>
      </c>
      <c r="V22" s="9">
        <v>63</v>
      </c>
      <c r="W22" s="14">
        <v>35990.6</v>
      </c>
    </row>
    <row r="23" spans="2:23" ht="16.149999999999999" customHeight="1" thickBot="1" x14ac:dyDescent="0.3">
      <c r="B23" s="7">
        <v>12</v>
      </c>
      <c r="C23" s="15">
        <v>3575.06</v>
      </c>
      <c r="D23" s="8">
        <v>25</v>
      </c>
      <c r="E23" s="15">
        <v>6741.72</v>
      </c>
      <c r="F23" s="8">
        <v>38</v>
      </c>
      <c r="G23" s="15">
        <v>12711.96</v>
      </c>
      <c r="H23" s="8">
        <v>51</v>
      </c>
      <c r="I23" s="15">
        <v>22092.65</v>
      </c>
      <c r="J23" s="33">
        <v>64</v>
      </c>
      <c r="K23" s="34">
        <v>41659.03</v>
      </c>
      <c r="N23" s="7">
        <v>12</v>
      </c>
      <c r="O23" s="15">
        <v>3243.04</v>
      </c>
      <c r="P23" s="8">
        <v>25</v>
      </c>
      <c r="Q23" s="15">
        <v>6115.62</v>
      </c>
      <c r="R23" s="8">
        <v>38</v>
      </c>
      <c r="S23" s="15">
        <v>11531.4</v>
      </c>
      <c r="T23" s="8">
        <v>51</v>
      </c>
      <c r="U23" s="15">
        <v>20040.89</v>
      </c>
      <c r="V23" s="9">
        <v>64</v>
      </c>
      <c r="W23" s="14">
        <v>37790.129999999997</v>
      </c>
    </row>
    <row r="24" spans="2:23" ht="16.5" thickBot="1" x14ac:dyDescent="0.3">
      <c r="B24" s="10">
        <v>13</v>
      </c>
      <c r="C24" s="16">
        <v>3753.95</v>
      </c>
      <c r="D24" s="11">
        <v>26</v>
      </c>
      <c r="E24" s="16">
        <v>7078.31</v>
      </c>
      <c r="F24" s="11">
        <v>39</v>
      </c>
      <c r="G24" s="16">
        <v>13347.57</v>
      </c>
      <c r="H24" s="11">
        <v>52</v>
      </c>
      <c r="I24" s="16">
        <v>23197.25</v>
      </c>
      <c r="J24" s="30"/>
      <c r="K24" s="31"/>
      <c r="N24" s="10">
        <v>13</v>
      </c>
      <c r="O24" s="16">
        <v>3405.32</v>
      </c>
      <c r="P24" s="11">
        <v>26</v>
      </c>
      <c r="Q24" s="16">
        <v>6420.94</v>
      </c>
      <c r="R24" s="11">
        <v>39</v>
      </c>
      <c r="S24" s="16">
        <v>12107.97</v>
      </c>
      <c r="T24" s="11">
        <v>52</v>
      </c>
      <c r="U24" s="16">
        <v>21042.91</v>
      </c>
    </row>
    <row r="25" spans="2:23" ht="16.5" thickTop="1" x14ac:dyDescent="0.25">
      <c r="B25" s="17"/>
      <c r="C25" s="18"/>
      <c r="D25" s="17"/>
      <c r="E25" s="18"/>
      <c r="F25" s="17"/>
      <c r="G25" s="18"/>
      <c r="H25" s="17"/>
      <c r="I25" s="18"/>
      <c r="J25" s="24"/>
      <c r="K25" s="25"/>
    </row>
    <row r="26" spans="2:23" ht="15.6" customHeight="1" thickBot="1" x14ac:dyDescent="0.25">
      <c r="B26" s="49" t="s">
        <v>7</v>
      </c>
      <c r="C26" s="49"/>
      <c r="D26" s="49"/>
      <c r="E26" s="49"/>
      <c r="F26" s="49"/>
      <c r="G26" s="49"/>
      <c r="H26" s="49"/>
    </row>
    <row r="27" spans="2:23" ht="15.75" x14ac:dyDescent="0.25">
      <c r="F27" s="17"/>
      <c r="G27" s="18"/>
      <c r="H27" s="17"/>
      <c r="I27" s="18"/>
      <c r="J27" s="19"/>
      <c r="K27" s="18"/>
      <c r="V27" s="43" t="s">
        <v>6</v>
      </c>
      <c r="W27" s="44"/>
    </row>
    <row r="28" spans="2:23" ht="15.75" x14ac:dyDescent="0.25">
      <c r="B28" s="20" t="s">
        <v>3</v>
      </c>
      <c r="C28" s="21"/>
      <c r="H28" s="17"/>
      <c r="I28" s="18"/>
      <c r="J28" s="17"/>
      <c r="K28" s="18"/>
      <c r="V28" s="45"/>
      <c r="W28" s="46"/>
    </row>
    <row r="29" spans="2:23" ht="16.5" thickBot="1" x14ac:dyDescent="0.3">
      <c r="B29" s="1"/>
      <c r="D29" s="22"/>
      <c r="E29" s="22"/>
      <c r="J29" s="17"/>
      <c r="K29" s="18"/>
      <c r="V29" s="47"/>
      <c r="W29" s="48"/>
    </row>
    <row r="30" spans="2:23" ht="31.5" customHeight="1" thickTop="1" x14ac:dyDescent="0.25">
      <c r="B30" s="50" t="s">
        <v>12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</row>
    <row r="31" spans="2:23" ht="15.75" x14ac:dyDescent="0.25">
      <c r="B31" s="12" t="s">
        <v>2</v>
      </c>
      <c r="C31" s="28">
        <f>C12</f>
        <v>2077.48</v>
      </c>
      <c r="D31" s="26" t="s">
        <v>14</v>
      </c>
      <c r="E31" s="27"/>
      <c r="F31" s="27"/>
      <c r="G31" s="27"/>
      <c r="H31" s="27"/>
      <c r="I31" s="27"/>
    </row>
    <row r="32" spans="2:23" ht="15.75" x14ac:dyDescent="0.25">
      <c r="B32" s="12" t="s">
        <v>13</v>
      </c>
      <c r="C32" s="17"/>
      <c r="E32" s="13"/>
      <c r="F32" s="13"/>
      <c r="H32" s="1"/>
    </row>
    <row r="33" spans="4:11" ht="15.75" x14ac:dyDescent="0.25">
      <c r="D33" s="17"/>
      <c r="E33" s="17"/>
      <c r="F33" s="13"/>
      <c r="G33" s="13"/>
      <c r="H33" s="13"/>
    </row>
    <row r="34" spans="4:11" ht="15.75" x14ac:dyDescent="0.25">
      <c r="F34" s="17"/>
      <c r="G34" s="17"/>
      <c r="H34" s="13"/>
      <c r="I34" s="13"/>
      <c r="J34" s="13"/>
    </row>
    <row r="35" spans="4:11" ht="15.75" x14ac:dyDescent="0.25">
      <c r="H35" s="17"/>
      <c r="I35" s="17"/>
      <c r="J35" s="13"/>
      <c r="K35" s="13"/>
    </row>
  </sheetData>
  <mergeCells count="4">
    <mergeCell ref="B9:K9"/>
    <mergeCell ref="B26:H26"/>
    <mergeCell ref="V27:W29"/>
    <mergeCell ref="B30:L30"/>
  </mergeCells>
  <pageMargins left="0.23622047244094491" right="0.23622047244094491" top="0.74803149606299213" bottom="0.74803149606299213" header="0.31496062992125984" footer="0.31496062992125984"/>
  <pageSetup paperSize="9" scale="9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W35"/>
  <sheetViews>
    <sheetView view="pageBreakPreview" zoomScaleNormal="100" zoomScaleSheetLayoutView="100" workbookViewId="0">
      <selection activeCell="M20" sqref="M20"/>
    </sheetView>
  </sheetViews>
  <sheetFormatPr defaultColWidth="9.140625" defaultRowHeight="15" x14ac:dyDescent="0.2"/>
  <cols>
    <col min="1" max="1" width="9.140625" style="2"/>
    <col min="2" max="2" width="12" style="2" customWidth="1"/>
    <col min="3" max="3" width="13.7109375" style="1" customWidth="1"/>
    <col min="4" max="4" width="11.28515625" style="2" bestFit="1" customWidth="1"/>
    <col min="5" max="5" width="13.5703125" style="1" customWidth="1"/>
    <col min="6" max="6" width="11.28515625" style="2" bestFit="1" customWidth="1"/>
    <col min="7" max="7" width="13.7109375" style="1" customWidth="1"/>
    <col min="8" max="8" width="11.28515625" style="2" bestFit="1" customWidth="1"/>
    <col min="9" max="9" width="13.140625" style="1" customWidth="1"/>
    <col min="10" max="10" width="11.28515625" style="2" bestFit="1" customWidth="1"/>
    <col min="11" max="11" width="14" style="1" customWidth="1"/>
    <col min="12" max="12" width="7.28515625" style="2" customWidth="1"/>
    <col min="13" max="13" width="12.140625" style="2" customWidth="1"/>
    <col min="14" max="14" width="3.85546875" style="2" customWidth="1"/>
    <col min="15" max="15" width="10.140625" style="2" customWidth="1"/>
    <col min="16" max="16" width="3.85546875" style="2" customWidth="1"/>
    <col min="17" max="17" width="17.5703125" style="2" customWidth="1"/>
    <col min="18" max="18" width="3.85546875" style="2" customWidth="1"/>
    <col min="19" max="19" width="11.42578125" style="2" customWidth="1"/>
    <col min="20" max="20" width="3.85546875" style="2" customWidth="1"/>
    <col min="21" max="21" width="11.42578125" style="2" customWidth="1"/>
    <col min="22" max="22" width="3.85546875" style="2" customWidth="1"/>
    <col min="23" max="23" width="11.5703125" style="2" customWidth="1"/>
    <col min="24" max="16384" width="9.140625" style="2"/>
  </cols>
  <sheetData>
    <row r="6" spans="2:23" ht="18.75" x14ac:dyDescent="0.3">
      <c r="M6" s="23"/>
      <c r="Q6" s="35"/>
    </row>
    <row r="8" spans="2:23" x14ac:dyDescent="0.2">
      <c r="B8" s="32">
        <v>1.124655</v>
      </c>
    </row>
    <row r="9" spans="2:23" ht="15.75" x14ac:dyDescent="0.25">
      <c r="B9" s="42"/>
      <c r="C9" s="42"/>
      <c r="D9" s="42"/>
      <c r="E9" s="42"/>
      <c r="F9" s="42"/>
      <c r="G9" s="42"/>
      <c r="H9" s="42"/>
      <c r="I9" s="42"/>
      <c r="J9" s="42"/>
      <c r="K9" s="42"/>
    </row>
    <row r="10" spans="2:23" ht="15.75" thickBot="1" x14ac:dyDescent="0.25"/>
    <row r="11" spans="2:23" ht="17.25" thickTop="1" thickBot="1" x14ac:dyDescent="0.3">
      <c r="B11" s="3" t="s">
        <v>1</v>
      </c>
      <c r="C11" s="4" t="s">
        <v>0</v>
      </c>
      <c r="D11" s="5" t="s">
        <v>1</v>
      </c>
      <c r="E11" s="4" t="s">
        <v>0</v>
      </c>
      <c r="F11" s="5" t="s">
        <v>1</v>
      </c>
      <c r="G11" s="4" t="s">
        <v>0</v>
      </c>
      <c r="H11" s="5" t="s">
        <v>1</v>
      </c>
      <c r="I11" s="4" t="s">
        <v>0</v>
      </c>
      <c r="J11" s="5" t="s">
        <v>1</v>
      </c>
      <c r="K11" s="6" t="s">
        <v>0</v>
      </c>
    </row>
    <row r="12" spans="2:23" ht="16.5" thickBot="1" x14ac:dyDescent="0.3">
      <c r="B12" s="7">
        <v>1</v>
      </c>
      <c r="C12" s="15">
        <f>ROUND('2021'!C12*'2022'!$B$8,2)</f>
        <v>2336.4499999999998</v>
      </c>
      <c r="D12" s="8">
        <v>14</v>
      </c>
      <c r="E12" s="15">
        <f>ROUND('2021'!E12*'2022'!$B$8,2)</f>
        <v>4432.83</v>
      </c>
      <c r="F12" s="8">
        <v>27</v>
      </c>
      <c r="G12" s="15">
        <f>ROUND('2021'!G12*'2022'!$B$8,2)</f>
        <v>8358.84</v>
      </c>
      <c r="H12" s="8">
        <v>40</v>
      </c>
      <c r="I12" s="15">
        <f>ROUND('2021'!I12*'2022'!$B$8,2)</f>
        <v>15761.98</v>
      </c>
      <c r="J12" s="8">
        <v>53</v>
      </c>
      <c r="K12" s="15">
        <f>ROUND('2021'!K12*'2022'!$B$8,2)</f>
        <v>27393.41</v>
      </c>
      <c r="N12" s="17"/>
      <c r="O12" s="18"/>
      <c r="P12" s="17"/>
      <c r="Q12" s="18"/>
      <c r="R12" s="17"/>
      <c r="S12" s="18"/>
      <c r="T12" s="17"/>
      <c r="U12" s="18"/>
      <c r="V12" s="17"/>
      <c r="W12" s="18"/>
    </row>
    <row r="13" spans="2:23" ht="16.5" thickBot="1" x14ac:dyDescent="0.3">
      <c r="B13" s="7">
        <v>2</v>
      </c>
      <c r="C13" s="15">
        <f>ROUND('2021'!C13*'2022'!$B$8,2)</f>
        <v>2430.85</v>
      </c>
      <c r="D13" s="8">
        <v>15</v>
      </c>
      <c r="E13" s="15">
        <f>ROUND('2021'!E13*'2022'!$B$8,2)</f>
        <v>4654.42</v>
      </c>
      <c r="F13" s="8">
        <v>28</v>
      </c>
      <c r="G13" s="15">
        <f>ROUND('2021'!G13*'2022'!$B$8,2)</f>
        <v>8776.65</v>
      </c>
      <c r="H13" s="8">
        <v>41</v>
      </c>
      <c r="I13" s="15">
        <f>ROUND('2021'!I13*'2022'!$B$8,2)</f>
        <v>16550.27</v>
      </c>
      <c r="J13" s="8">
        <v>54</v>
      </c>
      <c r="K13" s="15">
        <f>ROUND('2021'!K13*'2022'!$B$8,2)</f>
        <v>28762.95</v>
      </c>
      <c r="N13" s="17"/>
      <c r="O13" s="18"/>
      <c r="P13" s="17"/>
      <c r="Q13" s="18"/>
      <c r="R13" s="17"/>
      <c r="S13" s="18"/>
      <c r="T13" s="17"/>
      <c r="U13" s="18"/>
      <c r="V13" s="17"/>
      <c r="W13" s="18"/>
    </row>
    <row r="14" spans="2:23" ht="16.5" thickBot="1" x14ac:dyDescent="0.3">
      <c r="B14" s="7">
        <v>3</v>
      </c>
      <c r="C14" s="15">
        <f>ROUND('2021'!C14*'2022'!$B$8,2)</f>
        <v>2557.04</v>
      </c>
      <c r="D14" s="8">
        <v>16</v>
      </c>
      <c r="E14" s="15">
        <f>ROUND('2021'!E14*'2022'!$B$8,2)</f>
        <v>4887.22</v>
      </c>
      <c r="F14" s="8">
        <v>29</v>
      </c>
      <c r="G14" s="15">
        <f>ROUND('2021'!G14*'2022'!$B$8,2)</f>
        <v>9215.9699999999993</v>
      </c>
      <c r="H14" s="8">
        <v>42</v>
      </c>
      <c r="I14" s="15">
        <f>ROUND('2021'!I14*'2022'!$B$8,2)</f>
        <v>17377.89</v>
      </c>
      <c r="J14" s="8">
        <v>55</v>
      </c>
      <c r="K14" s="15">
        <f>ROUND('2021'!K14*'2022'!$B$8,2)</f>
        <v>30201.23</v>
      </c>
      <c r="N14" s="17"/>
      <c r="O14" s="18"/>
      <c r="P14" s="17"/>
      <c r="Q14" s="18"/>
      <c r="R14" s="17"/>
      <c r="S14" s="18"/>
      <c r="T14" s="17"/>
      <c r="U14" s="18"/>
      <c r="V14" s="17"/>
      <c r="W14" s="18"/>
    </row>
    <row r="15" spans="2:23" ht="16.5" thickBot="1" x14ac:dyDescent="0.3">
      <c r="B15" s="7">
        <v>4</v>
      </c>
      <c r="C15" s="15">
        <f>ROUND('2021'!C15*'2022'!$B$8,2)</f>
        <v>2693.65</v>
      </c>
      <c r="D15" s="8">
        <v>17</v>
      </c>
      <c r="E15" s="15">
        <f>ROUND('2021'!E15*'2022'!$B$8,2)</f>
        <v>5131.41</v>
      </c>
      <c r="F15" s="8">
        <v>30</v>
      </c>
      <c r="G15" s="15">
        <f>ROUND('2021'!G15*'2022'!$B$8,2)</f>
        <v>9676.41</v>
      </c>
      <c r="H15" s="8">
        <v>43</v>
      </c>
      <c r="I15" s="15">
        <f>ROUND('2021'!I15*'2022'!$B$8,2)</f>
        <v>17517.919999999998</v>
      </c>
      <c r="J15" s="8">
        <v>56</v>
      </c>
      <c r="K15" s="15">
        <f>ROUND('2021'!K15*'2022'!$B$8,2)</f>
        <v>31711.33</v>
      </c>
      <c r="N15" s="17"/>
      <c r="O15" s="18"/>
      <c r="P15" s="17"/>
      <c r="Q15" s="18"/>
      <c r="R15" s="17"/>
      <c r="S15" s="18"/>
      <c r="T15" s="17"/>
      <c r="U15" s="18"/>
      <c r="V15" s="17"/>
      <c r="W15" s="18"/>
    </row>
    <row r="16" spans="2:23" ht="16.5" thickBot="1" x14ac:dyDescent="0.3">
      <c r="B16" s="7">
        <v>5</v>
      </c>
      <c r="C16" s="15">
        <f>ROUND('2021'!C16*'2022'!$B$8,2)</f>
        <v>2840.93</v>
      </c>
      <c r="D16" s="8">
        <v>18</v>
      </c>
      <c r="E16" s="15">
        <f>ROUND('2021'!E16*'2022'!$B$8,2)</f>
        <v>5388.18</v>
      </c>
      <c r="F16" s="8">
        <v>31</v>
      </c>
      <c r="G16" s="15">
        <f>ROUND('2021'!G16*'2022'!$B$8,2)</f>
        <v>10160.27</v>
      </c>
      <c r="H16" s="8">
        <v>44</v>
      </c>
      <c r="I16" s="15">
        <f>ROUND('2021'!I16*'2022'!$B$8,2)</f>
        <v>17658.03</v>
      </c>
      <c r="J16" s="9">
        <v>57</v>
      </c>
      <c r="K16" s="15">
        <f>ROUND('2021'!K16*'2022'!$B$8,2)</f>
        <v>33296.879999999997</v>
      </c>
      <c r="N16" s="17"/>
      <c r="O16" s="18"/>
      <c r="P16" s="17"/>
      <c r="Q16" s="18"/>
      <c r="R16" s="17"/>
      <c r="S16" s="18"/>
      <c r="T16" s="17"/>
      <c r="U16" s="18"/>
      <c r="V16" s="19"/>
      <c r="W16" s="18"/>
    </row>
    <row r="17" spans="2:23" ht="16.5" thickBot="1" x14ac:dyDescent="0.3">
      <c r="B17" s="7">
        <v>6</v>
      </c>
      <c r="C17" s="15">
        <f>ROUND('2021'!C17*'2022'!$B$8,2)</f>
        <v>3000.4</v>
      </c>
      <c r="D17" s="8">
        <v>19</v>
      </c>
      <c r="E17" s="15">
        <f>ROUND('2021'!E17*'2022'!$B$8,2)</f>
        <v>5657.6</v>
      </c>
      <c r="F17" s="8">
        <v>32</v>
      </c>
      <c r="G17" s="15">
        <f>ROUND('2021'!G17*'2022'!$B$8,2)</f>
        <v>10668.77</v>
      </c>
      <c r="H17" s="8">
        <v>45</v>
      </c>
      <c r="I17" s="15">
        <f>ROUND('2021'!I17*'2022'!$B$8,2)</f>
        <v>18541.03</v>
      </c>
      <c r="J17" s="9">
        <v>58</v>
      </c>
      <c r="K17" s="15">
        <f>ROUND('2021'!K17*'2022'!$B$8,2)</f>
        <v>34961.760000000002</v>
      </c>
      <c r="N17" s="17"/>
      <c r="O17" s="18"/>
      <c r="P17" s="17"/>
      <c r="Q17" s="18"/>
      <c r="R17" s="17"/>
      <c r="S17" s="18"/>
      <c r="T17" s="17"/>
      <c r="U17" s="18"/>
      <c r="V17" s="19"/>
      <c r="W17" s="18"/>
    </row>
    <row r="18" spans="2:23" ht="16.5" thickBot="1" x14ac:dyDescent="0.3">
      <c r="B18" s="7">
        <v>7</v>
      </c>
      <c r="C18" s="15">
        <f>ROUND('2021'!C18*'2022'!$B$8,2)</f>
        <v>3150.26</v>
      </c>
      <c r="D18" s="8">
        <v>20</v>
      </c>
      <c r="E18" s="15">
        <f>ROUND('2021'!E18*'2022'!$B$8,2)</f>
        <v>5940.38</v>
      </c>
      <c r="F18" s="8">
        <v>33</v>
      </c>
      <c r="G18" s="15">
        <f>ROUND('2021'!G18*'2022'!$B$8,2)</f>
        <v>11201.77</v>
      </c>
      <c r="H18" s="8">
        <v>46</v>
      </c>
      <c r="I18" s="15">
        <f>ROUND('2021'!I18*'2022'!$B$8,2)</f>
        <v>19467.95</v>
      </c>
      <c r="J18" s="9">
        <v>59</v>
      </c>
      <c r="K18" s="15">
        <f>ROUND('2021'!K18*'2022'!$B$8,2)</f>
        <v>36709.83</v>
      </c>
      <c r="N18" s="17"/>
      <c r="O18" s="18"/>
      <c r="P18" s="17"/>
      <c r="Q18" s="18"/>
      <c r="R18" s="17"/>
      <c r="S18" s="18"/>
      <c r="T18" s="17"/>
      <c r="U18" s="18"/>
      <c r="V18" s="19"/>
      <c r="W18" s="18"/>
    </row>
    <row r="19" spans="2:23" ht="16.5" thickBot="1" x14ac:dyDescent="0.3">
      <c r="B19" s="7">
        <v>8</v>
      </c>
      <c r="C19" s="15">
        <f>ROUND('2021'!C19*'2022'!$B$8,2)</f>
        <v>3308.04</v>
      </c>
      <c r="D19" s="8">
        <v>21</v>
      </c>
      <c r="E19" s="15">
        <f>ROUND('2021'!E19*'2022'!$B$8,2)</f>
        <v>6237.43</v>
      </c>
      <c r="F19" s="8">
        <v>34</v>
      </c>
      <c r="G19" s="15">
        <f>ROUND('2021'!G19*'2022'!$B$8,2)</f>
        <v>11761.79</v>
      </c>
      <c r="H19" s="8">
        <v>47</v>
      </c>
      <c r="I19" s="15">
        <f>ROUND('2021'!I19*'2022'!$B$8,2)</f>
        <v>20441.39</v>
      </c>
      <c r="J19" s="9">
        <v>60</v>
      </c>
      <c r="K19" s="15">
        <f>ROUND('2021'!K19*'2022'!$B$8,2)</f>
        <v>38545.26</v>
      </c>
      <c r="N19" s="17"/>
      <c r="O19" s="18"/>
      <c r="P19" s="17"/>
      <c r="Q19" s="18"/>
      <c r="R19" s="17"/>
      <c r="S19" s="18"/>
      <c r="T19" s="17"/>
      <c r="U19" s="18"/>
      <c r="V19" s="19"/>
      <c r="W19" s="18"/>
    </row>
    <row r="20" spans="2:23" ht="16.149999999999999" customHeight="1" thickBot="1" x14ac:dyDescent="0.3">
      <c r="B20" s="7">
        <v>9</v>
      </c>
      <c r="C20" s="15">
        <f>ROUND('2021'!C20*'2022'!$B$8,2)</f>
        <v>3473.42</v>
      </c>
      <c r="D20" s="8">
        <v>22</v>
      </c>
      <c r="E20" s="15">
        <f>ROUND('2021'!E20*'2022'!$B$8,2)</f>
        <v>6549.37</v>
      </c>
      <c r="F20" s="8">
        <v>35</v>
      </c>
      <c r="G20" s="15">
        <f>ROUND('2021'!G20*'2022'!$B$8,2)</f>
        <v>12350.34</v>
      </c>
      <c r="H20" s="8">
        <v>48</v>
      </c>
      <c r="I20" s="15">
        <f>ROUND('2021'!I20*'2022'!$B$8,2)</f>
        <v>21463.53</v>
      </c>
      <c r="J20" s="52"/>
      <c r="K20" s="53"/>
      <c r="N20" s="17"/>
      <c r="O20" s="18"/>
      <c r="P20" s="17"/>
      <c r="Q20" s="18"/>
      <c r="R20" s="17"/>
      <c r="S20" s="18"/>
      <c r="T20" s="17"/>
      <c r="U20" s="18"/>
      <c r="V20" s="19"/>
      <c r="W20" s="18"/>
    </row>
    <row r="21" spans="2:23" ht="16.5" thickBot="1" x14ac:dyDescent="0.3">
      <c r="B21" s="7">
        <v>10</v>
      </c>
      <c r="C21" s="15">
        <f>ROUND('2021'!C21*'2022'!$B$8,2)</f>
        <v>3647.01</v>
      </c>
      <c r="D21" s="8">
        <v>23</v>
      </c>
      <c r="E21" s="15">
        <f>ROUND('2021'!E21*'2022'!$B$8,2)</f>
        <v>6876.83</v>
      </c>
      <c r="F21" s="8">
        <v>36</v>
      </c>
      <c r="G21" s="15">
        <f>ROUND('2021'!G21*'2022'!$B$8,2)</f>
        <v>12967.45</v>
      </c>
      <c r="H21" s="8">
        <v>49</v>
      </c>
      <c r="I21" s="15">
        <f>ROUND('2021'!I21*'2022'!$B$8,2)</f>
        <v>22536.57</v>
      </c>
      <c r="J21" s="54"/>
      <c r="K21" s="55"/>
      <c r="N21" s="17"/>
      <c r="O21" s="18"/>
      <c r="P21" s="17"/>
      <c r="Q21" s="18"/>
      <c r="R21" s="17"/>
      <c r="S21" s="18"/>
      <c r="T21" s="17"/>
      <c r="U21" s="18"/>
      <c r="V21" s="19"/>
      <c r="W21" s="18"/>
    </row>
    <row r="22" spans="2:23" ht="16.149999999999999" customHeight="1" thickBot="1" x14ac:dyDescent="0.3">
      <c r="B22" s="7">
        <v>11</v>
      </c>
      <c r="C22" s="15">
        <f>ROUND('2021'!C22*'2022'!$B$8,2)</f>
        <v>3829.27</v>
      </c>
      <c r="D22" s="8">
        <v>24</v>
      </c>
      <c r="E22" s="15">
        <f>ROUND('2021'!E22*'2022'!$B$8,2)</f>
        <v>7220.66</v>
      </c>
      <c r="F22" s="8">
        <v>37</v>
      </c>
      <c r="G22" s="15">
        <f>ROUND('2021'!G22*'2022'!$B$8,2)</f>
        <v>13615.77</v>
      </c>
      <c r="H22" s="8">
        <v>50</v>
      </c>
      <c r="I22" s="15">
        <f>ROUND('2021'!I22*'2022'!$B$8,2)</f>
        <v>23663.46</v>
      </c>
      <c r="J22" s="54"/>
      <c r="K22" s="55"/>
      <c r="N22" s="17"/>
      <c r="O22" s="18"/>
      <c r="P22" s="17"/>
      <c r="Q22" s="18"/>
      <c r="R22" s="17"/>
      <c r="S22" s="18"/>
      <c r="T22" s="17"/>
      <c r="U22" s="18"/>
      <c r="V22" s="19"/>
      <c r="W22" s="18"/>
    </row>
    <row r="23" spans="2:23" ht="16.149999999999999" customHeight="1" thickBot="1" x14ac:dyDescent="0.3">
      <c r="B23" s="7">
        <v>12</v>
      </c>
      <c r="C23" s="15">
        <f>ROUND('2021'!C23*'2022'!$B$8,2)</f>
        <v>4020.71</v>
      </c>
      <c r="D23" s="8">
        <v>25</v>
      </c>
      <c r="E23" s="15">
        <f>ROUND('2021'!E23*'2022'!$B$8,2)</f>
        <v>7582.11</v>
      </c>
      <c r="F23" s="8">
        <v>38</v>
      </c>
      <c r="G23" s="15">
        <f>ROUND('2021'!G23*'2022'!$B$8,2)</f>
        <v>14296.57</v>
      </c>
      <c r="H23" s="8">
        <v>51</v>
      </c>
      <c r="I23" s="15">
        <f>ROUND('2021'!I23*'2022'!$B$8,2)</f>
        <v>24846.61</v>
      </c>
      <c r="J23" s="54"/>
      <c r="K23" s="55"/>
      <c r="N23" s="17"/>
      <c r="O23" s="18"/>
      <c r="P23" s="17"/>
      <c r="Q23" s="18"/>
      <c r="R23" s="17"/>
      <c r="S23" s="18"/>
      <c r="T23" s="17"/>
      <c r="U23" s="18"/>
      <c r="V23" s="19"/>
      <c r="W23" s="18"/>
    </row>
    <row r="24" spans="2:23" ht="16.5" thickBot="1" x14ac:dyDescent="0.3">
      <c r="B24" s="10">
        <v>13</v>
      </c>
      <c r="C24" s="15">
        <f>ROUND('2021'!C24*'2022'!$B$8,2)</f>
        <v>4221.8999999999996</v>
      </c>
      <c r="D24" s="11">
        <v>26</v>
      </c>
      <c r="E24" s="15">
        <f>ROUND('2021'!E24*'2022'!$B$8,2)</f>
        <v>7960.66</v>
      </c>
      <c r="F24" s="11">
        <v>39</v>
      </c>
      <c r="G24" s="15">
        <f>ROUND('2021'!G24*'2022'!$B$8,2)</f>
        <v>15011.41</v>
      </c>
      <c r="H24" s="11">
        <v>52</v>
      </c>
      <c r="I24" s="15">
        <f>ROUND('2021'!I24*'2022'!$B$8,2)</f>
        <v>26088.9</v>
      </c>
      <c r="J24" s="56"/>
      <c r="K24" s="57"/>
      <c r="N24" s="17"/>
      <c r="O24" s="18"/>
      <c r="P24" s="17"/>
      <c r="Q24" s="18"/>
      <c r="R24" s="17"/>
      <c r="S24" s="18"/>
      <c r="T24" s="17"/>
      <c r="U24" s="18"/>
    </row>
    <row r="25" spans="2:23" ht="16.5" thickTop="1" x14ac:dyDescent="0.25">
      <c r="B25" s="17"/>
      <c r="C25" s="18"/>
      <c r="D25" s="17"/>
      <c r="E25" s="18"/>
      <c r="F25" s="17"/>
      <c r="G25" s="18"/>
      <c r="H25" s="17"/>
      <c r="I25" s="18"/>
      <c r="J25" s="24"/>
      <c r="K25" s="25"/>
    </row>
    <row r="26" spans="2:23" ht="34.5" customHeight="1" x14ac:dyDescent="0.2">
      <c r="B26" s="49" t="s">
        <v>16</v>
      </c>
      <c r="C26" s="49"/>
      <c r="D26" s="49"/>
      <c r="E26" s="49"/>
      <c r="F26" s="49"/>
      <c r="G26" s="49"/>
      <c r="H26" s="49"/>
    </row>
    <row r="27" spans="2:23" ht="15.75" x14ac:dyDescent="0.25">
      <c r="F27" s="17"/>
      <c r="G27" s="18"/>
      <c r="H27" s="17"/>
      <c r="I27" s="18"/>
      <c r="J27" s="19"/>
      <c r="K27" s="18"/>
      <c r="V27" s="51"/>
      <c r="W27" s="51"/>
    </row>
    <row r="28" spans="2:23" ht="15.75" x14ac:dyDescent="0.25">
      <c r="B28" s="20" t="s">
        <v>3</v>
      </c>
      <c r="C28" s="21"/>
      <c r="H28" s="17"/>
      <c r="I28" s="18"/>
      <c r="J28" s="17"/>
      <c r="K28" s="18"/>
      <c r="V28" s="51"/>
      <c r="W28" s="51"/>
    </row>
    <row r="29" spans="2:23" ht="15.75" x14ac:dyDescent="0.25">
      <c r="B29" s="1"/>
      <c r="D29" s="22"/>
      <c r="E29" s="22"/>
      <c r="J29" s="17"/>
      <c r="K29" s="18"/>
      <c r="V29" s="51"/>
      <c r="W29" s="51"/>
    </row>
    <row r="30" spans="2:23" ht="31.5" customHeight="1" x14ac:dyDescent="0.25">
      <c r="B30" s="50" t="s">
        <v>15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</row>
    <row r="31" spans="2:23" ht="15.75" x14ac:dyDescent="0.25">
      <c r="B31" s="12" t="s">
        <v>2</v>
      </c>
      <c r="C31" s="28">
        <f>C12</f>
        <v>2336.4499999999998</v>
      </c>
      <c r="D31" s="26" t="s">
        <v>17</v>
      </c>
      <c r="E31" s="27"/>
      <c r="F31" s="27"/>
      <c r="G31" s="27"/>
      <c r="H31" s="27"/>
      <c r="I31" s="27"/>
    </row>
    <row r="32" spans="2:23" ht="15.75" x14ac:dyDescent="0.25">
      <c r="B32" s="12" t="s">
        <v>18</v>
      </c>
      <c r="C32" s="17"/>
      <c r="E32" s="13"/>
      <c r="F32" s="13"/>
      <c r="H32" s="1"/>
    </row>
    <row r="33" spans="4:11" ht="15.75" x14ac:dyDescent="0.25">
      <c r="D33" s="17"/>
      <c r="E33" s="17"/>
      <c r="F33" s="13"/>
      <c r="G33" s="13"/>
      <c r="H33" s="13"/>
    </row>
    <row r="34" spans="4:11" ht="15.75" x14ac:dyDescent="0.25">
      <c r="F34" s="17"/>
      <c r="G34" s="17"/>
      <c r="H34" s="13"/>
      <c r="I34" s="13"/>
      <c r="J34" s="13"/>
    </row>
    <row r="35" spans="4:11" ht="15.75" x14ac:dyDescent="0.25">
      <c r="H35" s="17"/>
      <c r="I35" s="17"/>
      <c r="J35" s="13"/>
      <c r="K35" s="13"/>
    </row>
  </sheetData>
  <mergeCells count="5">
    <mergeCell ref="B9:K9"/>
    <mergeCell ref="B26:H26"/>
    <mergeCell ref="V27:W29"/>
    <mergeCell ref="B30:L30"/>
    <mergeCell ref="J20:K24"/>
  </mergeCells>
  <pageMargins left="0.23622047244094491" right="0.23622047244094491" top="0.74803149606299213" bottom="0.74803149606299213" header="0.31496062992125984" footer="0.31496062992125984"/>
  <pageSetup paperSize="9" scale="9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6:W35"/>
  <sheetViews>
    <sheetView view="pageBreakPreview" zoomScaleNormal="100" zoomScaleSheetLayoutView="100" workbookViewId="0">
      <selection activeCell="K18" sqref="K18"/>
    </sheetView>
  </sheetViews>
  <sheetFormatPr defaultColWidth="9.140625" defaultRowHeight="15" x14ac:dyDescent="0.2"/>
  <cols>
    <col min="1" max="1" width="9.140625" style="2"/>
    <col min="2" max="2" width="12" style="2" customWidth="1"/>
    <col min="3" max="3" width="13.7109375" style="1" customWidth="1"/>
    <col min="4" max="4" width="11.28515625" style="2" bestFit="1" customWidth="1"/>
    <col min="5" max="5" width="13.5703125" style="1" customWidth="1"/>
    <col min="6" max="6" width="11.28515625" style="2" bestFit="1" customWidth="1"/>
    <col min="7" max="7" width="13.7109375" style="1" customWidth="1"/>
    <col min="8" max="8" width="11.28515625" style="2" bestFit="1" customWidth="1"/>
    <col min="9" max="9" width="13.140625" style="1" customWidth="1"/>
    <col min="10" max="10" width="11.28515625" style="2" bestFit="1" customWidth="1"/>
    <col min="11" max="11" width="14" style="1" customWidth="1"/>
    <col min="12" max="12" width="7.28515625" style="2" customWidth="1"/>
    <col min="13" max="13" width="12.140625" style="2" customWidth="1"/>
    <col min="14" max="14" width="13.5703125" style="2" bestFit="1" customWidth="1"/>
    <col min="15" max="15" width="10.140625" style="2" customWidth="1"/>
    <col min="16" max="16" width="3.85546875" style="2" customWidth="1"/>
    <col min="17" max="17" width="17.5703125" style="2" customWidth="1"/>
    <col min="18" max="18" width="3.85546875" style="2" customWidth="1"/>
    <col min="19" max="19" width="11.42578125" style="2" customWidth="1"/>
    <col min="20" max="20" width="3.85546875" style="2" customWidth="1"/>
    <col min="21" max="21" width="11.42578125" style="2" customWidth="1"/>
    <col min="22" max="22" width="3.85546875" style="2" customWidth="1"/>
    <col min="23" max="23" width="11.5703125" style="2" customWidth="1"/>
    <col min="24" max="16384" width="9.140625" style="2"/>
  </cols>
  <sheetData>
    <row r="6" spans="2:23" ht="18.75" x14ac:dyDescent="0.3">
      <c r="M6" s="23"/>
      <c r="Q6" s="35"/>
    </row>
    <row r="8" spans="2:23" x14ac:dyDescent="0.2">
      <c r="B8" s="32">
        <v>1.038343</v>
      </c>
    </row>
    <row r="9" spans="2:23" ht="15.75" x14ac:dyDescent="0.25">
      <c r="B9" s="42"/>
      <c r="C9" s="42"/>
      <c r="D9" s="42"/>
      <c r="E9" s="42"/>
      <c r="F9" s="42"/>
      <c r="G9" s="42"/>
      <c r="H9" s="42"/>
      <c r="I9" s="42"/>
      <c r="J9" s="42"/>
      <c r="K9" s="42"/>
    </row>
    <row r="10" spans="2:23" ht="15.75" thickBot="1" x14ac:dyDescent="0.25"/>
    <row r="11" spans="2:23" ht="17.25" thickTop="1" thickBot="1" x14ac:dyDescent="0.3">
      <c r="B11" s="3" t="s">
        <v>1</v>
      </c>
      <c r="C11" s="4" t="s">
        <v>0</v>
      </c>
      <c r="D11" s="5" t="s">
        <v>1</v>
      </c>
      <c r="E11" s="4" t="s">
        <v>0</v>
      </c>
      <c r="F11" s="5" t="s">
        <v>1</v>
      </c>
      <c r="G11" s="4" t="s">
        <v>0</v>
      </c>
      <c r="H11" s="5" t="s">
        <v>1</v>
      </c>
      <c r="I11" s="4" t="s">
        <v>0</v>
      </c>
      <c r="J11" s="5" t="s">
        <v>1</v>
      </c>
      <c r="K11" s="6" t="s">
        <v>0</v>
      </c>
    </row>
    <row r="12" spans="2:23" ht="16.5" thickBot="1" x14ac:dyDescent="0.3">
      <c r="B12" s="7">
        <v>1</v>
      </c>
      <c r="C12" s="15">
        <f>ROUND('2022'!C12*'2023'!$B$8,2)</f>
        <v>2426.04</v>
      </c>
      <c r="D12" s="8">
        <v>14</v>
      </c>
      <c r="E12" s="15">
        <f>ROUND('2022'!E12*'2023'!$B$8,2)</f>
        <v>4602.8</v>
      </c>
      <c r="F12" s="8">
        <v>27</v>
      </c>
      <c r="G12" s="15">
        <v>8679.35</v>
      </c>
      <c r="H12" s="8">
        <v>40</v>
      </c>
      <c r="I12" s="15">
        <v>16366.35</v>
      </c>
      <c r="J12" s="8">
        <v>53</v>
      </c>
      <c r="K12" s="15">
        <f>ROUND('2022'!K12*'2023'!$B$8,2)</f>
        <v>28443.759999999998</v>
      </c>
      <c r="N12" s="17"/>
      <c r="O12" s="18"/>
      <c r="P12" s="17"/>
      <c r="Q12" s="18"/>
      <c r="R12" s="17"/>
      <c r="S12" s="18"/>
      <c r="T12" s="17"/>
      <c r="U12" s="18"/>
      <c r="V12" s="17"/>
      <c r="W12" s="18"/>
    </row>
    <row r="13" spans="2:23" ht="16.5" thickBot="1" x14ac:dyDescent="0.3">
      <c r="B13" s="7">
        <v>2</v>
      </c>
      <c r="C13" s="15">
        <f>ROUND('2022'!C13*'2023'!$B$8,2)</f>
        <v>2524.06</v>
      </c>
      <c r="D13" s="8">
        <v>15</v>
      </c>
      <c r="E13" s="15">
        <v>4832.8900000000003</v>
      </c>
      <c r="F13" s="8">
        <v>28</v>
      </c>
      <c r="G13" s="15">
        <v>9113.18</v>
      </c>
      <c r="H13" s="8">
        <v>41</v>
      </c>
      <c r="I13" s="15">
        <f>ROUND('2022'!I13*'2023'!$B$8,2)</f>
        <v>17184.86</v>
      </c>
      <c r="J13" s="8">
        <v>54</v>
      </c>
      <c r="K13" s="15">
        <f>ROUND('2022'!K13*'2023'!$B$8,2)</f>
        <v>29865.81</v>
      </c>
      <c r="N13" s="17"/>
      <c r="O13" s="18"/>
      <c r="P13" s="17"/>
      <c r="Q13" s="18"/>
      <c r="R13" s="17"/>
      <c r="S13" s="18"/>
      <c r="T13" s="17"/>
      <c r="U13" s="18"/>
      <c r="V13" s="17"/>
      <c r="W13" s="18"/>
    </row>
    <row r="14" spans="2:23" ht="16.5" thickBot="1" x14ac:dyDescent="0.3">
      <c r="B14" s="7">
        <v>3</v>
      </c>
      <c r="C14" s="15">
        <v>2655.09</v>
      </c>
      <c r="D14" s="8">
        <v>16</v>
      </c>
      <c r="E14" s="15">
        <f>ROUND('2022'!E14*'2023'!$B$8,2)</f>
        <v>5074.6099999999997</v>
      </c>
      <c r="F14" s="8">
        <v>29</v>
      </c>
      <c r="G14" s="15">
        <f>ROUND('2022'!G14*'2023'!$B$8,2)</f>
        <v>9569.34</v>
      </c>
      <c r="H14" s="8">
        <v>42</v>
      </c>
      <c r="I14" s="15">
        <f>ROUND('2022'!I14*'2023'!$B$8,2)</f>
        <v>18044.21</v>
      </c>
      <c r="J14" s="8">
        <v>55</v>
      </c>
      <c r="K14" s="15">
        <f>ROUND('2022'!K14*'2023'!$B$8,2)</f>
        <v>31359.24</v>
      </c>
      <c r="N14" s="17"/>
      <c r="O14" s="18"/>
      <c r="P14" s="17"/>
      <c r="Q14" s="18"/>
      <c r="R14" s="17"/>
      <c r="S14" s="18"/>
      <c r="T14" s="17"/>
      <c r="U14" s="18"/>
      <c r="V14" s="17"/>
      <c r="W14" s="18"/>
    </row>
    <row r="15" spans="2:23" ht="16.5" thickBot="1" x14ac:dyDescent="0.3">
      <c r="B15" s="7">
        <v>4</v>
      </c>
      <c r="C15" s="15">
        <v>2796.94</v>
      </c>
      <c r="D15" s="8">
        <v>17</v>
      </c>
      <c r="E15" s="15">
        <v>5328.17</v>
      </c>
      <c r="F15" s="8">
        <v>30</v>
      </c>
      <c r="G15" s="15">
        <v>10047.44</v>
      </c>
      <c r="H15" s="8">
        <v>43</v>
      </c>
      <c r="I15" s="15">
        <f>ROUND('2022'!I15*'2023'!$B$8,2)</f>
        <v>18189.61</v>
      </c>
      <c r="J15" s="8">
        <v>56</v>
      </c>
      <c r="K15" s="15">
        <f>ROUND('2022'!K15*'2023'!$B$8,2)</f>
        <v>32927.24</v>
      </c>
      <c r="N15" s="17"/>
      <c r="O15" s="18"/>
      <c r="P15" s="17"/>
      <c r="Q15" s="18"/>
      <c r="R15" s="17"/>
      <c r="S15" s="18"/>
      <c r="T15" s="17"/>
      <c r="U15" s="18"/>
      <c r="V15" s="17"/>
      <c r="W15" s="18"/>
    </row>
    <row r="16" spans="2:23" ht="16.5" thickBot="1" x14ac:dyDescent="0.3">
      <c r="B16" s="7">
        <v>5</v>
      </c>
      <c r="C16" s="15">
        <f>ROUND('2022'!C16*'2023'!$B$8,2)</f>
        <v>2949.86</v>
      </c>
      <c r="D16" s="8">
        <v>18</v>
      </c>
      <c r="E16" s="15">
        <f>ROUND('2022'!E16*'2023'!$B$8,2)</f>
        <v>5594.78</v>
      </c>
      <c r="F16" s="8">
        <v>31</v>
      </c>
      <c r="G16" s="15">
        <f>ROUND('2022'!G16*'2023'!$B$8,2)</f>
        <v>10549.85</v>
      </c>
      <c r="H16" s="8">
        <v>44</v>
      </c>
      <c r="I16" s="15">
        <v>18335.099999999999</v>
      </c>
      <c r="J16" s="9">
        <v>57</v>
      </c>
      <c r="K16" s="15">
        <v>34573.589999999997</v>
      </c>
      <c r="N16" s="17"/>
      <c r="O16" s="18"/>
      <c r="P16" s="17"/>
      <c r="Q16" s="18"/>
      <c r="R16" s="17"/>
      <c r="S16" s="18"/>
      <c r="T16" s="17"/>
      <c r="U16" s="18"/>
      <c r="V16" s="19"/>
      <c r="W16" s="18"/>
    </row>
    <row r="17" spans="2:23" ht="16.5" thickBot="1" x14ac:dyDescent="0.3">
      <c r="B17" s="7">
        <v>6</v>
      </c>
      <c r="C17" s="15">
        <v>3115.45</v>
      </c>
      <c r="D17" s="8">
        <v>19</v>
      </c>
      <c r="E17" s="15">
        <f>ROUND('2022'!E17*'2023'!$B$8,2)</f>
        <v>5874.53</v>
      </c>
      <c r="F17" s="8">
        <v>32</v>
      </c>
      <c r="G17" s="15">
        <v>11077.85</v>
      </c>
      <c r="H17" s="8">
        <v>45</v>
      </c>
      <c r="I17" s="15">
        <f>ROUND('2022'!I17*'2023'!$B$8,2)</f>
        <v>19251.95</v>
      </c>
      <c r="J17" s="9">
        <v>58</v>
      </c>
      <c r="K17" s="15">
        <f>ROUND('2022'!K17*'2023'!$B$8,2)</f>
        <v>36302.300000000003</v>
      </c>
      <c r="N17" s="17"/>
      <c r="O17" s="18"/>
      <c r="P17" s="17"/>
      <c r="Q17" s="18"/>
      <c r="R17" s="17"/>
      <c r="S17" s="18"/>
      <c r="T17" s="17"/>
      <c r="U17" s="18"/>
      <c r="V17" s="19"/>
      <c r="W17" s="18"/>
    </row>
    <row r="18" spans="2:23" ht="16.5" thickBot="1" x14ac:dyDescent="0.3">
      <c r="B18" s="7">
        <v>7</v>
      </c>
      <c r="C18" s="15">
        <f>ROUND('2022'!C18*'2023'!$B$8,2)</f>
        <v>3271.05</v>
      </c>
      <c r="D18" s="8">
        <v>20</v>
      </c>
      <c r="E18" s="15">
        <v>6168.16</v>
      </c>
      <c r="F18" s="8">
        <v>33</v>
      </c>
      <c r="G18" s="15">
        <f>ROUND('2022'!G18*'2023'!$B$8,2)</f>
        <v>11631.28</v>
      </c>
      <c r="H18" s="8">
        <v>46</v>
      </c>
      <c r="I18" s="15">
        <f>ROUND('2022'!I18*'2023'!$B$8,2)</f>
        <v>20214.41</v>
      </c>
      <c r="J18" s="9">
        <v>59</v>
      </c>
      <c r="K18" s="15">
        <f>ROUND('2022'!K18*'2023'!$B$8,2)</f>
        <v>38117.4</v>
      </c>
      <c r="N18" s="36"/>
      <c r="O18" s="18"/>
      <c r="P18" s="17"/>
      <c r="Q18" s="18"/>
      <c r="R18" s="17"/>
      <c r="S18" s="18"/>
      <c r="T18" s="17"/>
      <c r="U18" s="18"/>
      <c r="V18" s="19"/>
      <c r="W18" s="18"/>
    </row>
    <row r="19" spans="2:23" ht="16.5" thickBot="1" x14ac:dyDescent="0.3">
      <c r="B19" s="7">
        <v>8</v>
      </c>
      <c r="C19" s="15">
        <f>ROUND('2022'!C19*'2023'!$B$8,2)</f>
        <v>3434.88</v>
      </c>
      <c r="D19" s="8">
        <v>21</v>
      </c>
      <c r="E19" s="15">
        <v>6476.6</v>
      </c>
      <c r="F19" s="8">
        <v>34</v>
      </c>
      <c r="G19" s="15">
        <v>12212.78</v>
      </c>
      <c r="H19" s="8">
        <v>47</v>
      </c>
      <c r="I19" s="15">
        <v>21225.18</v>
      </c>
      <c r="J19" s="9">
        <v>60</v>
      </c>
      <c r="K19" s="15">
        <f>ROUND('2022'!K19*'2023'!$B$8,2)</f>
        <v>40023.199999999997</v>
      </c>
      <c r="N19" s="17"/>
      <c r="O19" s="18"/>
      <c r="P19" s="17"/>
      <c r="Q19" s="18"/>
      <c r="R19" s="17"/>
      <c r="S19" s="18"/>
      <c r="T19" s="17"/>
      <c r="U19" s="18"/>
      <c r="V19" s="19"/>
      <c r="W19" s="18"/>
    </row>
    <row r="20" spans="2:23" ht="16.149999999999999" customHeight="1" thickBot="1" x14ac:dyDescent="0.3">
      <c r="B20" s="7">
        <v>9</v>
      </c>
      <c r="C20" s="15">
        <v>3606.61</v>
      </c>
      <c r="D20" s="8">
        <v>22</v>
      </c>
      <c r="E20" s="15">
        <v>6800.5</v>
      </c>
      <c r="F20" s="8">
        <v>35</v>
      </c>
      <c r="G20" s="15">
        <f>ROUND('2022'!G20*'2023'!$B$8,2)</f>
        <v>12823.89</v>
      </c>
      <c r="H20" s="8">
        <v>48</v>
      </c>
      <c r="I20" s="15">
        <f>ROUND('2022'!I20*'2023'!$B$8,2)</f>
        <v>22286.51</v>
      </c>
      <c r="J20" s="52"/>
      <c r="K20" s="58"/>
      <c r="N20" s="17"/>
      <c r="O20" s="18"/>
      <c r="P20" s="17"/>
      <c r="Q20" s="18"/>
      <c r="R20" s="17"/>
      <c r="S20" s="18"/>
      <c r="T20" s="17"/>
      <c r="U20" s="18"/>
      <c r="V20" s="19"/>
      <c r="W20" s="18"/>
    </row>
    <row r="21" spans="2:23" ht="16.5" thickBot="1" x14ac:dyDescent="0.3">
      <c r="B21" s="7">
        <v>10</v>
      </c>
      <c r="C21" s="15">
        <f>ROUND('2022'!C21*'2023'!$B$8,2)</f>
        <v>3786.85</v>
      </c>
      <c r="D21" s="8">
        <v>23</v>
      </c>
      <c r="E21" s="15">
        <f>ROUND('2022'!E21*'2023'!$B$8,2)</f>
        <v>7140.51</v>
      </c>
      <c r="F21" s="8">
        <v>36</v>
      </c>
      <c r="G21" s="15">
        <f>ROUND('2022'!G21*'2023'!$B$8,2)</f>
        <v>13464.66</v>
      </c>
      <c r="H21" s="8">
        <v>49</v>
      </c>
      <c r="I21" s="15">
        <f>ROUND('2022'!I21*'2023'!$B$8,2)</f>
        <v>23400.69</v>
      </c>
      <c r="J21" s="54"/>
      <c r="K21" s="59"/>
      <c r="N21" s="17"/>
      <c r="O21" s="18"/>
      <c r="P21" s="17"/>
      <c r="Q21" s="18"/>
      <c r="R21" s="17"/>
      <c r="S21" s="18"/>
      <c r="T21" s="17"/>
      <c r="U21" s="18"/>
      <c r="V21" s="19"/>
      <c r="W21" s="18"/>
    </row>
    <row r="22" spans="2:23" ht="16.149999999999999" customHeight="1" thickBot="1" x14ac:dyDescent="0.3">
      <c r="B22" s="7">
        <v>11</v>
      </c>
      <c r="C22" s="15">
        <f>ROUND('2022'!C22*'2023'!$B$8,2)</f>
        <v>3976.1</v>
      </c>
      <c r="D22" s="8">
        <v>24</v>
      </c>
      <c r="E22" s="15">
        <v>7497.53</v>
      </c>
      <c r="F22" s="8">
        <v>37</v>
      </c>
      <c r="G22" s="15">
        <f>ROUND('2022'!G22*'2023'!$B$8,2)</f>
        <v>14137.84</v>
      </c>
      <c r="H22" s="8">
        <v>50</v>
      </c>
      <c r="I22" s="15">
        <f>ROUND('2022'!I22*'2023'!$B$8,2)</f>
        <v>24570.79</v>
      </c>
      <c r="J22" s="54"/>
      <c r="K22" s="59"/>
      <c r="N22" s="17"/>
      <c r="O22" s="18"/>
      <c r="P22" s="17"/>
      <c r="Q22" s="18"/>
      <c r="R22" s="17"/>
      <c r="S22" s="18"/>
      <c r="T22" s="17"/>
      <c r="U22" s="18"/>
      <c r="V22" s="19"/>
      <c r="W22" s="18"/>
    </row>
    <row r="23" spans="2:23" ht="16.149999999999999" customHeight="1" thickBot="1" x14ac:dyDescent="0.3">
      <c r="B23" s="7">
        <v>12</v>
      </c>
      <c r="C23" s="15">
        <f>ROUND('2022'!C23*'2023'!$B$8,2)</f>
        <v>4174.88</v>
      </c>
      <c r="D23" s="8">
        <v>25</v>
      </c>
      <c r="E23" s="15">
        <f>ROUND('2022'!E23*'2023'!$B$8,2)</f>
        <v>7872.83</v>
      </c>
      <c r="F23" s="8">
        <v>38</v>
      </c>
      <c r="G23" s="15">
        <v>14844.75</v>
      </c>
      <c r="H23" s="8">
        <v>51</v>
      </c>
      <c r="I23" s="15">
        <v>25799.31</v>
      </c>
      <c r="J23" s="54"/>
      <c r="K23" s="59"/>
      <c r="N23" s="17"/>
      <c r="O23" s="18"/>
      <c r="P23" s="17"/>
      <c r="Q23" s="18"/>
      <c r="R23" s="17"/>
      <c r="S23" s="18"/>
      <c r="T23" s="17"/>
      <c r="U23" s="18"/>
      <c r="V23" s="19"/>
      <c r="W23" s="18"/>
    </row>
    <row r="24" spans="2:23" ht="16.5" thickBot="1" x14ac:dyDescent="0.3">
      <c r="B24" s="10">
        <v>13</v>
      </c>
      <c r="C24" s="15">
        <f>ROUND('2022'!C24*'2023'!$B$8,2)</f>
        <v>4383.78</v>
      </c>
      <c r="D24" s="11">
        <v>26</v>
      </c>
      <c r="E24" s="15">
        <f>ROUND('2022'!E24*'2023'!$B$8,2)</f>
        <v>8265.9</v>
      </c>
      <c r="F24" s="11">
        <v>39</v>
      </c>
      <c r="G24" s="15">
        <v>15587</v>
      </c>
      <c r="H24" s="11">
        <v>52</v>
      </c>
      <c r="I24" s="15">
        <f>ROUND('2022'!I24*'2023'!$B$8,2)</f>
        <v>27089.23</v>
      </c>
      <c r="J24" s="54"/>
      <c r="K24" s="59"/>
      <c r="N24" s="17"/>
      <c r="O24" s="18"/>
      <c r="P24" s="17"/>
      <c r="Q24" s="18"/>
      <c r="R24" s="17"/>
      <c r="S24" s="18"/>
      <c r="T24" s="17"/>
      <c r="U24" s="18"/>
    </row>
    <row r="25" spans="2:23" ht="16.5" thickTop="1" x14ac:dyDescent="0.25">
      <c r="B25" s="17"/>
      <c r="C25" s="18"/>
      <c r="D25" s="17"/>
      <c r="E25" s="18"/>
      <c r="F25" s="17"/>
      <c r="G25" s="18"/>
      <c r="H25" s="17"/>
      <c r="I25" s="18"/>
      <c r="J25" s="24"/>
      <c r="K25" s="25"/>
    </row>
    <row r="26" spans="2:23" ht="34.5" customHeight="1" x14ac:dyDescent="0.2">
      <c r="B26" s="49" t="s">
        <v>21</v>
      </c>
      <c r="C26" s="49"/>
      <c r="D26" s="49"/>
      <c r="E26" s="49"/>
      <c r="F26" s="49"/>
      <c r="G26" s="49"/>
      <c r="H26" s="49"/>
    </row>
    <row r="27" spans="2:23" ht="15.75" x14ac:dyDescent="0.25">
      <c r="F27" s="17"/>
      <c r="G27" s="18"/>
      <c r="H27" s="17"/>
      <c r="I27" s="18"/>
      <c r="J27" s="19"/>
      <c r="K27" s="18"/>
      <c r="V27" s="51"/>
      <c r="W27" s="51"/>
    </row>
    <row r="28" spans="2:23" ht="15.75" x14ac:dyDescent="0.25">
      <c r="B28" s="20" t="s">
        <v>3</v>
      </c>
      <c r="C28" s="21"/>
      <c r="H28" s="17"/>
      <c r="I28" s="18"/>
      <c r="J28" s="17"/>
      <c r="K28" s="18"/>
      <c r="V28" s="51"/>
      <c r="W28" s="51"/>
    </row>
    <row r="29" spans="2:23" ht="15.75" x14ac:dyDescent="0.25">
      <c r="B29" s="1"/>
      <c r="D29" s="22"/>
      <c r="E29" s="22"/>
      <c r="J29" s="17"/>
      <c r="K29" s="18"/>
      <c r="V29" s="51"/>
      <c r="W29" s="51"/>
    </row>
    <row r="30" spans="2:23" ht="31.5" customHeight="1" x14ac:dyDescent="0.25">
      <c r="B30" s="50" t="s">
        <v>20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</row>
    <row r="31" spans="2:23" ht="15.75" x14ac:dyDescent="0.25">
      <c r="B31" s="12" t="s">
        <v>2</v>
      </c>
      <c r="C31" s="28">
        <f>C12</f>
        <v>2426.04</v>
      </c>
      <c r="D31" s="26" t="s">
        <v>22</v>
      </c>
      <c r="E31" s="27"/>
      <c r="F31" s="27"/>
      <c r="G31" s="27"/>
      <c r="H31" s="27"/>
      <c r="I31" s="27"/>
    </row>
    <row r="32" spans="2:23" ht="15.75" x14ac:dyDescent="0.25">
      <c r="B32" s="12" t="s">
        <v>19</v>
      </c>
      <c r="C32" s="17"/>
      <c r="E32" s="13"/>
      <c r="F32" s="13"/>
      <c r="H32" s="1"/>
    </row>
    <row r="33" spans="4:11" ht="15.75" x14ac:dyDescent="0.25">
      <c r="D33" s="17"/>
      <c r="E33" s="17"/>
      <c r="F33" s="13"/>
      <c r="G33" s="13"/>
      <c r="H33" s="13"/>
    </row>
    <row r="34" spans="4:11" ht="15.75" x14ac:dyDescent="0.25">
      <c r="F34" s="17"/>
      <c r="G34" s="17"/>
      <c r="H34" s="13"/>
      <c r="I34" s="13"/>
      <c r="J34" s="13"/>
    </row>
    <row r="35" spans="4:11" ht="15.75" x14ac:dyDescent="0.25">
      <c r="H35" s="17"/>
      <c r="I35" s="17"/>
      <c r="J35" s="13"/>
      <c r="K35" s="13"/>
    </row>
  </sheetData>
  <mergeCells count="5">
    <mergeCell ref="B9:K9"/>
    <mergeCell ref="J20:K24"/>
    <mergeCell ref="B26:H26"/>
    <mergeCell ref="V27:W29"/>
    <mergeCell ref="B30:L30"/>
  </mergeCells>
  <pageMargins left="0.23622047244094491" right="0.23622047244094491" top="0.74803149606299213" bottom="0.74803149606299213" header="0.31496062992125984" footer="0.31496062992125984"/>
  <pageSetup paperSize="9" scale="91" orientation="landscape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C5F3C-3005-43E3-9F08-7A1F069D92EF}">
  <dimension ref="B6:W35"/>
  <sheetViews>
    <sheetView tabSelected="1" view="pageBreakPreview" zoomScaleNormal="100" zoomScaleSheetLayoutView="100" workbookViewId="0">
      <selection activeCell="L13" sqref="L13:L20"/>
    </sheetView>
  </sheetViews>
  <sheetFormatPr defaultColWidth="9.140625" defaultRowHeight="15" x14ac:dyDescent="0.2"/>
  <cols>
    <col min="1" max="1" width="9.140625" style="2"/>
    <col min="2" max="2" width="12" style="2" customWidth="1"/>
    <col min="3" max="3" width="13.7109375" style="1" customWidth="1"/>
    <col min="4" max="4" width="11.28515625" style="2" bestFit="1" customWidth="1"/>
    <col min="5" max="5" width="13.5703125" style="1" customWidth="1"/>
    <col min="6" max="6" width="11.28515625" style="2" bestFit="1" customWidth="1"/>
    <col min="7" max="7" width="13.7109375" style="1" customWidth="1"/>
    <col min="8" max="8" width="11.28515625" style="2" bestFit="1" customWidth="1"/>
    <col min="9" max="9" width="13.140625" style="1" customWidth="1"/>
    <col min="10" max="10" width="11.28515625" style="2" bestFit="1" customWidth="1"/>
    <col min="11" max="11" width="14" style="1" customWidth="1"/>
    <col min="12" max="12" width="15.5703125" style="2" bestFit="1" customWidth="1"/>
    <col min="13" max="13" width="12.140625" style="2" customWidth="1"/>
    <col min="14" max="14" width="13.5703125" style="2" bestFit="1" customWidth="1"/>
    <col min="15" max="15" width="10.140625" style="2" customWidth="1"/>
    <col min="16" max="16" width="3.85546875" style="2" customWidth="1"/>
    <col min="17" max="17" width="17.5703125" style="2" customWidth="1"/>
    <col min="18" max="18" width="3.85546875" style="2" customWidth="1"/>
    <col min="19" max="19" width="11.42578125" style="2" customWidth="1"/>
    <col min="20" max="20" width="3.85546875" style="2" customWidth="1"/>
    <col min="21" max="21" width="11.42578125" style="2" customWidth="1"/>
    <col min="22" max="22" width="3.85546875" style="2" customWidth="1"/>
    <col min="23" max="23" width="11.5703125" style="2" customWidth="1"/>
    <col min="24" max="16384" width="9.140625" style="2"/>
  </cols>
  <sheetData>
    <row r="6" spans="2:23" ht="18.75" x14ac:dyDescent="0.3">
      <c r="M6" s="23"/>
      <c r="Q6" s="35"/>
    </row>
    <row r="8" spans="2:23" x14ac:dyDescent="0.2">
      <c r="B8" s="32">
        <v>1.0323279999999999</v>
      </c>
    </row>
    <row r="9" spans="2:23" ht="15.75" x14ac:dyDescent="0.25">
      <c r="B9" s="42"/>
      <c r="C9" s="42"/>
      <c r="D9" s="42"/>
      <c r="E9" s="42"/>
      <c r="F9" s="42"/>
      <c r="G9" s="42"/>
      <c r="H9" s="42"/>
      <c r="I9" s="42"/>
      <c r="J9" s="42"/>
      <c r="K9" s="42"/>
    </row>
    <row r="10" spans="2:23" ht="15.75" thickBot="1" x14ac:dyDescent="0.25"/>
    <row r="11" spans="2:23" ht="17.25" thickTop="1" thickBot="1" x14ac:dyDescent="0.3">
      <c r="B11" s="3" t="s">
        <v>1</v>
      </c>
      <c r="C11" s="4" t="s">
        <v>0</v>
      </c>
      <c r="D11" s="5" t="s">
        <v>1</v>
      </c>
      <c r="E11" s="4" t="s">
        <v>0</v>
      </c>
      <c r="F11" s="5" t="s">
        <v>1</v>
      </c>
      <c r="G11" s="4" t="s">
        <v>0</v>
      </c>
      <c r="H11" s="5" t="s">
        <v>1</v>
      </c>
      <c r="I11" s="4" t="s">
        <v>0</v>
      </c>
      <c r="J11" s="5" t="s">
        <v>1</v>
      </c>
      <c r="K11" s="6" t="s">
        <v>0</v>
      </c>
    </row>
    <row r="12" spans="2:23" ht="16.5" thickBot="1" x14ac:dyDescent="0.3">
      <c r="B12" s="7">
        <v>1</v>
      </c>
      <c r="C12" s="15">
        <f>ROUND('2023'!C12*'2024'!$B$8,2)</f>
        <v>2504.4699999999998</v>
      </c>
      <c r="D12" s="8">
        <v>14</v>
      </c>
      <c r="E12" s="15">
        <f>ROUND('2023'!E12*'2024'!$B$8,2)</f>
        <v>4751.6000000000004</v>
      </c>
      <c r="F12" s="8">
        <v>27</v>
      </c>
      <c r="G12" s="15">
        <f>ROUND('2023'!G12*'2024'!$B$8,2)</f>
        <v>8959.94</v>
      </c>
      <c r="H12" s="8">
        <v>40</v>
      </c>
      <c r="I12" s="15">
        <f>ROUND('2023'!I12*'2024'!$B$8,2)</f>
        <v>16895.439999999999</v>
      </c>
      <c r="J12" s="8">
        <v>53</v>
      </c>
      <c r="K12" s="14">
        <f>ROUND('2023'!K12*'2024'!$B$8,2)</f>
        <v>29363.29</v>
      </c>
      <c r="N12" s="17"/>
      <c r="O12" s="18"/>
      <c r="P12" s="17"/>
      <c r="Q12" s="18"/>
      <c r="R12" s="17"/>
      <c r="S12" s="18"/>
      <c r="T12" s="17"/>
      <c r="U12" s="18"/>
      <c r="V12" s="17"/>
      <c r="W12" s="18"/>
    </row>
    <row r="13" spans="2:23" ht="16.5" thickBot="1" x14ac:dyDescent="0.3">
      <c r="B13" s="7">
        <v>2</v>
      </c>
      <c r="C13" s="15">
        <f>ROUND('2023'!C13*'2024'!$B$8,2)</f>
        <v>2605.66</v>
      </c>
      <c r="D13" s="8">
        <v>15</v>
      </c>
      <c r="E13" s="15">
        <f>ROUND('2023'!E13*'2024'!$B$8,2)</f>
        <v>4989.13</v>
      </c>
      <c r="F13" s="8">
        <v>28</v>
      </c>
      <c r="G13" s="15">
        <f>ROUND('2023'!G13*'2024'!$B$8,2)</f>
        <v>9407.7900000000009</v>
      </c>
      <c r="H13" s="8">
        <v>41</v>
      </c>
      <c r="I13" s="15">
        <f>ROUND('2023'!I13*'2024'!$B$8,2)</f>
        <v>17740.41</v>
      </c>
      <c r="J13" s="8">
        <v>54</v>
      </c>
      <c r="K13" s="14">
        <f>ROUND('2023'!K13*'2024'!$B$8,2)</f>
        <v>30831.31</v>
      </c>
      <c r="N13" s="17"/>
      <c r="O13" s="18"/>
      <c r="P13" s="17"/>
      <c r="Q13" s="18"/>
      <c r="R13" s="17"/>
      <c r="S13" s="18"/>
      <c r="T13" s="17"/>
      <c r="U13" s="18"/>
      <c r="V13" s="17"/>
      <c r="W13" s="18"/>
    </row>
    <row r="14" spans="2:23" ht="16.5" thickBot="1" x14ac:dyDescent="0.3">
      <c r="B14" s="7">
        <v>3</v>
      </c>
      <c r="C14" s="15">
        <f>ROUND('2023'!C14*'2024'!$B$8,2)</f>
        <v>2740.92</v>
      </c>
      <c r="D14" s="8">
        <v>16</v>
      </c>
      <c r="E14" s="15">
        <f>ROUND('2023'!E14*'2024'!$B$8,2)</f>
        <v>5238.66</v>
      </c>
      <c r="F14" s="8">
        <v>29</v>
      </c>
      <c r="G14" s="15">
        <f>ROUND('2023'!G14*'2024'!$B$8,2)</f>
        <v>9878.7000000000007</v>
      </c>
      <c r="H14" s="8">
        <v>42</v>
      </c>
      <c r="I14" s="15">
        <f>ROUND('2023'!I14*'2024'!$B$8,2)</f>
        <v>18627.54</v>
      </c>
      <c r="J14" s="8">
        <v>55</v>
      </c>
      <c r="K14" s="14">
        <f>ROUND('2023'!K14*'2024'!$B$8,2)</f>
        <v>32373.02</v>
      </c>
      <c r="N14" s="17"/>
      <c r="O14" s="18"/>
      <c r="P14" s="17"/>
      <c r="Q14" s="18"/>
      <c r="R14" s="17"/>
      <c r="S14" s="18"/>
      <c r="T14" s="17"/>
      <c r="U14" s="18"/>
      <c r="V14" s="17"/>
      <c r="W14" s="18"/>
    </row>
    <row r="15" spans="2:23" ht="16.5" thickBot="1" x14ac:dyDescent="0.3">
      <c r="B15" s="7">
        <v>4</v>
      </c>
      <c r="C15" s="15">
        <f>ROUND('2023'!C15*'2024'!$B$8,2)</f>
        <v>2887.36</v>
      </c>
      <c r="D15" s="8">
        <v>17</v>
      </c>
      <c r="E15" s="15">
        <f>ROUND('2023'!E15*'2024'!$B$8,2)</f>
        <v>5500.42</v>
      </c>
      <c r="F15" s="8">
        <v>30</v>
      </c>
      <c r="G15" s="15">
        <f>ROUND('2023'!G15*'2024'!$B$8,2)</f>
        <v>10372.25</v>
      </c>
      <c r="H15" s="8">
        <v>43</v>
      </c>
      <c r="I15" s="15">
        <f>ROUND('2023'!I15*'2024'!$B$8,2)</f>
        <v>18777.64</v>
      </c>
      <c r="J15" s="8">
        <v>56</v>
      </c>
      <c r="K15" s="14">
        <f>ROUND('2023'!K15*'2024'!$B$8,2)</f>
        <v>33991.71</v>
      </c>
      <c r="N15" s="17"/>
      <c r="O15" s="18"/>
      <c r="P15" s="17"/>
      <c r="Q15" s="18"/>
      <c r="R15" s="17"/>
      <c r="S15" s="18"/>
      <c r="T15" s="17"/>
      <c r="U15" s="18"/>
      <c r="V15" s="17"/>
      <c r="W15" s="18"/>
    </row>
    <row r="16" spans="2:23" ht="16.5" thickBot="1" x14ac:dyDescent="0.3">
      <c r="B16" s="7">
        <v>5</v>
      </c>
      <c r="C16" s="15">
        <f>ROUND('2023'!C16*'2024'!$B$8,2)</f>
        <v>3045.22</v>
      </c>
      <c r="D16" s="8">
        <v>18</v>
      </c>
      <c r="E16" s="15">
        <f>ROUND('2023'!E16*'2024'!$B$8,2)</f>
        <v>5775.65</v>
      </c>
      <c r="F16" s="8">
        <v>31</v>
      </c>
      <c r="G16" s="15">
        <f>ROUND('2023'!G16*'2024'!$B$8,2)</f>
        <v>10890.91</v>
      </c>
      <c r="H16" s="8">
        <v>44</v>
      </c>
      <c r="I16" s="15">
        <f>ROUND('2023'!I16*'2024'!$B$8,2)</f>
        <v>18927.84</v>
      </c>
      <c r="J16" s="9">
        <v>57</v>
      </c>
      <c r="K16" s="14">
        <f>ROUND('2023'!K16*'2024'!$B$8,2)</f>
        <v>35691.29</v>
      </c>
      <c r="N16" s="17"/>
      <c r="O16" s="18"/>
      <c r="P16" s="17"/>
      <c r="Q16" s="18"/>
      <c r="R16" s="17"/>
      <c r="S16" s="18"/>
      <c r="T16" s="17"/>
      <c r="U16" s="18"/>
      <c r="V16" s="19"/>
      <c r="W16" s="18"/>
    </row>
    <row r="17" spans="2:23" ht="16.5" thickBot="1" x14ac:dyDescent="0.3">
      <c r="B17" s="7">
        <v>6</v>
      </c>
      <c r="C17" s="15">
        <f>ROUND('2023'!C17*'2024'!$B$8,2)</f>
        <v>3216.17</v>
      </c>
      <c r="D17" s="8">
        <v>19</v>
      </c>
      <c r="E17" s="15">
        <f>ROUND('2023'!E17*'2024'!$B$8,2)</f>
        <v>6064.44</v>
      </c>
      <c r="F17" s="8">
        <v>32</v>
      </c>
      <c r="G17" s="15">
        <f>ROUND('2023'!G17*'2024'!$B$8,2)</f>
        <v>11435.97</v>
      </c>
      <c r="H17" s="8">
        <v>45</v>
      </c>
      <c r="I17" s="15">
        <f>ROUND('2023'!I17*'2024'!$B$8,2)</f>
        <v>19874.330000000002</v>
      </c>
      <c r="J17" s="9">
        <v>58</v>
      </c>
      <c r="K17" s="14">
        <f>ROUND('2023'!K17*'2024'!$B$8,2)</f>
        <v>37475.879999999997</v>
      </c>
      <c r="N17" s="17"/>
      <c r="O17" s="18"/>
      <c r="P17" s="17"/>
      <c r="Q17" s="18"/>
      <c r="R17" s="17"/>
      <c r="S17" s="18"/>
      <c r="T17" s="17"/>
      <c r="U17" s="18"/>
      <c r="V17" s="19"/>
      <c r="W17" s="18"/>
    </row>
    <row r="18" spans="2:23" ht="16.5" thickBot="1" x14ac:dyDescent="0.3">
      <c r="B18" s="7">
        <v>7</v>
      </c>
      <c r="C18" s="15">
        <f>ROUND('2023'!C18*'2024'!$B$8,2)</f>
        <v>3376.8</v>
      </c>
      <c r="D18" s="8">
        <v>20</v>
      </c>
      <c r="E18" s="15">
        <f>ROUND('2023'!E18*'2024'!$B$8,2)</f>
        <v>6367.56</v>
      </c>
      <c r="F18" s="8">
        <v>33</v>
      </c>
      <c r="G18" s="15">
        <f>ROUND('2023'!G18*'2024'!$B$8,2)</f>
        <v>12007.3</v>
      </c>
      <c r="H18" s="8">
        <v>46</v>
      </c>
      <c r="I18" s="15">
        <f>ROUND('2023'!I18*'2024'!$B$8,2)</f>
        <v>20867.900000000001</v>
      </c>
      <c r="J18" s="9">
        <v>59</v>
      </c>
      <c r="K18" s="14">
        <f>ROUND('2023'!K18*'2024'!$B$8,2)</f>
        <v>39349.660000000003</v>
      </c>
      <c r="N18" s="36"/>
      <c r="O18" s="18"/>
      <c r="P18" s="17"/>
      <c r="Q18" s="18"/>
      <c r="R18" s="17"/>
      <c r="S18" s="18"/>
      <c r="T18" s="17"/>
      <c r="U18" s="18"/>
      <c r="V18" s="19"/>
      <c r="W18" s="18"/>
    </row>
    <row r="19" spans="2:23" ht="16.5" thickBot="1" x14ac:dyDescent="0.3">
      <c r="B19" s="7">
        <v>8</v>
      </c>
      <c r="C19" s="15">
        <f>ROUND('2023'!C19*'2024'!$B$8,2)</f>
        <v>3545.92</v>
      </c>
      <c r="D19" s="8">
        <v>21</v>
      </c>
      <c r="E19" s="15">
        <f>ROUND('2023'!E19*'2024'!$B$8,2)</f>
        <v>6685.98</v>
      </c>
      <c r="F19" s="8">
        <v>34</v>
      </c>
      <c r="G19" s="15">
        <f>ROUND('2023'!G19*'2024'!$B$8,2)</f>
        <v>12607.59</v>
      </c>
      <c r="H19" s="8">
        <v>47</v>
      </c>
      <c r="I19" s="15">
        <f>ROUND('2023'!I19*'2024'!$B$8,2)</f>
        <v>21911.35</v>
      </c>
      <c r="J19" s="9">
        <v>60</v>
      </c>
      <c r="K19" s="14">
        <f>ROUND('2023'!K19*'2024'!$B$8,2)</f>
        <v>41317.07</v>
      </c>
      <c r="N19" s="17"/>
      <c r="O19" s="18"/>
      <c r="P19" s="17"/>
      <c r="Q19" s="18"/>
      <c r="R19" s="17"/>
      <c r="S19" s="18"/>
      <c r="T19" s="17"/>
      <c r="U19" s="18"/>
      <c r="V19" s="19"/>
      <c r="W19" s="18"/>
    </row>
    <row r="20" spans="2:23" ht="16.149999999999999" customHeight="1" thickBot="1" x14ac:dyDescent="0.3">
      <c r="B20" s="7">
        <v>9</v>
      </c>
      <c r="C20" s="15">
        <f>ROUND('2023'!C20*'2024'!$B$8,2)</f>
        <v>3723.2</v>
      </c>
      <c r="D20" s="8">
        <v>22</v>
      </c>
      <c r="E20" s="15">
        <f>ROUND('2023'!E20*'2024'!$B$8,2)</f>
        <v>7020.35</v>
      </c>
      <c r="F20" s="8">
        <v>35</v>
      </c>
      <c r="G20" s="15">
        <f>ROUND('2023'!G20*'2024'!$B$8,2)</f>
        <v>13238.46</v>
      </c>
      <c r="H20" s="8">
        <v>48</v>
      </c>
      <c r="I20" s="15">
        <f>ROUND('2023'!I20*'2024'!$B$8,2)</f>
        <v>23006.99</v>
      </c>
      <c r="J20" s="9">
        <v>61</v>
      </c>
      <c r="K20" s="14">
        <f>+K19*1.05</f>
        <v>43382.92</v>
      </c>
      <c r="N20" s="17"/>
      <c r="O20" s="18"/>
      <c r="P20" s="17"/>
      <c r="Q20" s="18"/>
      <c r="R20" s="17"/>
      <c r="S20" s="18"/>
      <c r="T20" s="17"/>
      <c r="U20" s="18"/>
      <c r="V20" s="19"/>
      <c r="W20" s="18"/>
    </row>
    <row r="21" spans="2:23" ht="16.5" thickBot="1" x14ac:dyDescent="0.3">
      <c r="B21" s="7">
        <v>10</v>
      </c>
      <c r="C21" s="15">
        <f>ROUND('2023'!C21*'2024'!$B$8,2)</f>
        <v>3909.27</v>
      </c>
      <c r="D21" s="8">
        <v>23</v>
      </c>
      <c r="E21" s="15">
        <f>ROUND('2023'!E21*'2024'!$B$8,2)</f>
        <v>7371.35</v>
      </c>
      <c r="F21" s="8">
        <v>36</v>
      </c>
      <c r="G21" s="15">
        <f>ROUND('2023'!G21*'2024'!$B$8,2)</f>
        <v>13899.95</v>
      </c>
      <c r="H21" s="8">
        <v>49</v>
      </c>
      <c r="I21" s="15">
        <f>ROUND('2023'!I21*'2024'!$B$8,2)</f>
        <v>24157.19</v>
      </c>
      <c r="J21" s="61"/>
      <c r="K21" s="63"/>
      <c r="N21" s="17"/>
      <c r="O21" s="18"/>
      <c r="P21" s="17"/>
      <c r="Q21" s="18"/>
      <c r="R21" s="17"/>
      <c r="S21" s="18"/>
      <c r="T21" s="17"/>
      <c r="U21" s="18"/>
      <c r="V21" s="19"/>
      <c r="W21" s="18"/>
    </row>
    <row r="22" spans="2:23" ht="16.149999999999999" customHeight="1" thickBot="1" x14ac:dyDescent="0.3">
      <c r="B22" s="7">
        <v>11</v>
      </c>
      <c r="C22" s="15">
        <f>ROUND('2023'!C22*'2024'!$B$8,2)</f>
        <v>4104.6400000000003</v>
      </c>
      <c r="D22" s="8">
        <v>24</v>
      </c>
      <c r="E22" s="15">
        <f>ROUND('2023'!E22*'2024'!$B$8,2)</f>
        <v>7739.91</v>
      </c>
      <c r="F22" s="8">
        <v>37</v>
      </c>
      <c r="G22" s="15">
        <f>ROUND('2023'!G22*'2024'!$B$8,2)</f>
        <v>14594.89</v>
      </c>
      <c r="H22" s="8">
        <v>50</v>
      </c>
      <c r="I22" s="15">
        <f>ROUND('2023'!I22*'2024'!$B$8,2)</f>
        <v>25365.11</v>
      </c>
      <c r="J22" s="61"/>
      <c r="K22" s="63"/>
      <c r="N22" s="17"/>
      <c r="O22" s="18"/>
      <c r="P22" s="17"/>
      <c r="Q22" s="18"/>
      <c r="R22" s="17"/>
      <c r="S22" s="18"/>
      <c r="T22" s="17"/>
      <c r="U22" s="18"/>
      <c r="V22" s="19"/>
      <c r="W22" s="18"/>
    </row>
    <row r="23" spans="2:23" ht="16.149999999999999" customHeight="1" thickBot="1" x14ac:dyDescent="0.3">
      <c r="B23" s="7">
        <v>12</v>
      </c>
      <c r="C23" s="15">
        <f>ROUND('2023'!C23*'2024'!$B$8,2)</f>
        <v>4309.8500000000004</v>
      </c>
      <c r="D23" s="8">
        <v>25</v>
      </c>
      <c r="E23" s="15">
        <f>ROUND('2023'!E23*'2024'!$B$8,2)</f>
        <v>8127.34</v>
      </c>
      <c r="F23" s="8">
        <v>38</v>
      </c>
      <c r="G23" s="15">
        <f>ROUND('2023'!G23*'2024'!$B$8,2)</f>
        <v>15324.65</v>
      </c>
      <c r="H23" s="8">
        <v>51</v>
      </c>
      <c r="I23" s="15">
        <f>ROUND('2023'!I23*'2024'!$B$8,2)</f>
        <v>26633.35</v>
      </c>
      <c r="J23" s="61"/>
      <c r="K23" s="63"/>
      <c r="N23" s="17"/>
      <c r="O23" s="18"/>
      <c r="P23" s="17"/>
      <c r="Q23" s="18"/>
      <c r="R23" s="17"/>
      <c r="S23" s="18"/>
      <c r="T23" s="17"/>
      <c r="U23" s="18"/>
      <c r="V23" s="19"/>
      <c r="W23" s="18"/>
    </row>
    <row r="24" spans="2:23" ht="16.5" thickBot="1" x14ac:dyDescent="0.3">
      <c r="B24" s="10">
        <v>13</v>
      </c>
      <c r="C24" s="16">
        <f>ROUND('2023'!C24*'2024'!$B$8,2)</f>
        <v>4525.5</v>
      </c>
      <c r="D24" s="11">
        <v>26</v>
      </c>
      <c r="E24" s="16">
        <f>ROUND('2023'!E24*'2024'!$B$8,2)</f>
        <v>8533.1200000000008</v>
      </c>
      <c r="F24" s="11">
        <v>39</v>
      </c>
      <c r="G24" s="16">
        <f>ROUND('2023'!G24*'2024'!$B$8,2)</f>
        <v>16090.9</v>
      </c>
      <c r="H24" s="11">
        <v>52</v>
      </c>
      <c r="I24" s="16">
        <f>ROUND('2023'!I24*'2024'!$B$8,2)</f>
        <v>27964.97</v>
      </c>
      <c r="J24" s="62"/>
      <c r="K24" s="64"/>
      <c r="N24" s="17"/>
      <c r="O24" s="18"/>
      <c r="P24" s="17"/>
      <c r="Q24" s="18"/>
      <c r="R24" s="17"/>
      <c r="S24" s="18"/>
      <c r="T24" s="17"/>
      <c r="U24" s="18"/>
    </row>
    <row r="25" spans="2:23" ht="16.5" thickTop="1" x14ac:dyDescent="0.25">
      <c r="B25" s="17"/>
      <c r="C25" s="18"/>
      <c r="D25" s="17"/>
      <c r="E25" s="18"/>
      <c r="F25" s="17"/>
      <c r="G25" s="18"/>
      <c r="H25" s="17"/>
      <c r="I25" s="18"/>
      <c r="J25" s="24"/>
      <c r="K25" s="25"/>
    </row>
    <row r="26" spans="2:23" ht="34.5" customHeight="1" x14ac:dyDescent="0.2">
      <c r="B26" s="49" t="s">
        <v>25</v>
      </c>
      <c r="C26" s="49"/>
      <c r="D26" s="49"/>
      <c r="E26" s="49"/>
      <c r="F26" s="49"/>
      <c r="G26" s="49"/>
      <c r="H26" s="49"/>
    </row>
    <row r="27" spans="2:23" ht="15.75" x14ac:dyDescent="0.25">
      <c r="F27" s="17"/>
      <c r="G27" s="18"/>
      <c r="H27" s="17"/>
      <c r="I27" s="18"/>
      <c r="J27" s="19"/>
      <c r="K27" s="18"/>
      <c r="V27" s="51"/>
      <c r="W27" s="51"/>
    </row>
    <row r="28" spans="2:23" ht="15.75" x14ac:dyDescent="0.25">
      <c r="B28" s="20" t="s">
        <v>3</v>
      </c>
      <c r="C28" s="21"/>
      <c r="H28" s="17"/>
      <c r="I28" s="18"/>
      <c r="J28" s="17"/>
      <c r="K28" s="18"/>
      <c r="V28" s="51"/>
      <c r="W28" s="51"/>
    </row>
    <row r="29" spans="2:23" ht="15.75" x14ac:dyDescent="0.25">
      <c r="B29" s="1"/>
      <c r="D29" s="22"/>
      <c r="E29" s="22"/>
      <c r="J29" s="17"/>
      <c r="K29" s="18"/>
      <c r="V29" s="51"/>
      <c r="W29" s="51"/>
    </row>
    <row r="30" spans="2:23" ht="31.5" customHeight="1" x14ac:dyDescent="0.25">
      <c r="B30" s="60" t="s">
        <v>23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</row>
    <row r="31" spans="2:23" ht="15.75" x14ac:dyDescent="0.25">
      <c r="B31" s="37" t="s">
        <v>2</v>
      </c>
      <c r="C31" s="38">
        <f>C12</f>
        <v>2504.4699999999998</v>
      </c>
      <c r="D31" s="39" t="s">
        <v>22</v>
      </c>
      <c r="E31" s="27"/>
      <c r="F31" s="27"/>
      <c r="G31" s="27"/>
      <c r="H31" s="27"/>
      <c r="I31" s="27"/>
    </row>
    <row r="32" spans="2:23" ht="15.75" x14ac:dyDescent="0.25">
      <c r="B32" s="37" t="s">
        <v>24</v>
      </c>
      <c r="C32" s="40"/>
      <c r="D32" s="41"/>
      <c r="E32" s="13"/>
      <c r="F32" s="13"/>
      <c r="H32" s="1"/>
    </row>
    <row r="33" spans="4:11" ht="15.75" x14ac:dyDescent="0.25">
      <c r="D33" s="17"/>
      <c r="E33" s="17"/>
      <c r="F33" s="13"/>
      <c r="G33" s="13"/>
      <c r="H33" s="13"/>
    </row>
    <row r="34" spans="4:11" ht="15.75" x14ac:dyDescent="0.25">
      <c r="F34" s="17"/>
      <c r="G34" s="17"/>
      <c r="H34" s="13"/>
      <c r="I34" s="13"/>
      <c r="J34" s="13"/>
    </row>
    <row r="35" spans="4:11" ht="15.75" x14ac:dyDescent="0.25">
      <c r="H35" s="17"/>
      <c r="I35" s="17"/>
      <c r="J35" s="13"/>
      <c r="K35" s="13"/>
    </row>
  </sheetData>
  <mergeCells count="4">
    <mergeCell ref="B9:K9"/>
    <mergeCell ref="B26:H26"/>
    <mergeCell ref="V27:W29"/>
    <mergeCell ref="B30:L30"/>
  </mergeCells>
  <pageMargins left="0.23622047244094491" right="0.23622047244094491" top="0.74803149606299213" bottom="0.74803149606299213" header="0.31496062992125984" footer="0.31496062992125984"/>
  <pageSetup paperSize="9" scale="91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2020</vt:lpstr>
      <vt:lpstr>2021</vt:lpstr>
      <vt:lpstr>2022</vt:lpstr>
      <vt:lpstr>2023</vt:lpstr>
      <vt:lpstr>2024</vt:lpstr>
      <vt:lpstr>'2020'!Area_de_impressao</vt:lpstr>
      <vt:lpstr>'2021'!Area_de_impressao</vt:lpstr>
      <vt:lpstr>'2022'!Area_de_impressao</vt:lpstr>
      <vt:lpstr>'2023'!Area_de_impressao</vt:lpstr>
      <vt:lpstr>'2024'!Area_de_impressao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:: Carreira &amp; Sucesso - 80d=2164 :: Carreira &amp; Sucesso - 80ª Edição</dc:title>
  <dc:creator>usuario</dc:creator>
  <cp:lastModifiedBy>FABIANA TONELO DA GRACA MOTA</cp:lastModifiedBy>
  <cp:lastPrinted>2024-05-29T14:36:13Z</cp:lastPrinted>
  <dcterms:created xsi:type="dcterms:W3CDTF">1999-03-23T19:49:38Z</dcterms:created>
  <dcterms:modified xsi:type="dcterms:W3CDTF">2024-05-29T14:42:03Z</dcterms:modified>
</cp:coreProperties>
</file>